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Единый реестр договоров" sheetId="1" r:id="rId1"/>
  </sheets>
  <definedNames>
    <definedName name="_xlnm.Print_Area" localSheetId="0">'Единый реестр договоров'!$A$1:$G$131</definedName>
  </definedNames>
  <calcPr fullCalcOnLoad="1"/>
</workbook>
</file>

<file path=xl/sharedStrings.xml><?xml version="1.0" encoding="utf-8"?>
<sst xmlns="http://schemas.openxmlformats.org/spreadsheetml/2006/main" count="266" uniqueCount="147">
  <si>
    <t>Номер договора</t>
  </si>
  <si>
    <t>Дата заключения договора</t>
  </si>
  <si>
    <t>Сумма договора, руб.</t>
  </si>
  <si>
    <t>Сумма договора, тыс. руб.</t>
  </si>
  <si>
    <t>Итого за январь:</t>
  </si>
  <si>
    <t>Итого с начала года:</t>
  </si>
  <si>
    <t>Итого за август:</t>
  </si>
  <si>
    <t>Итого за декабрь:</t>
  </si>
  <si>
    <t>№ п/п</t>
  </si>
  <si>
    <t>б/н</t>
  </si>
  <si>
    <t>Итого за февраль:</t>
  </si>
  <si>
    <t>Итого за март:</t>
  </si>
  <si>
    <t>Итого за апрель:</t>
  </si>
  <si>
    <t>Итого за май:</t>
  </si>
  <si>
    <t>Итого за сентябрь:</t>
  </si>
  <si>
    <t>Итого за октябрь:</t>
  </si>
  <si>
    <t>Итого за ноябрь</t>
  </si>
  <si>
    <t>Итого за июнь</t>
  </si>
  <si>
    <t>1</t>
  </si>
  <si>
    <t>Обеспечение благоприятных и безопасных условий проживания граждан, надлежащего содержания общего имущества в многоквартирном доме</t>
  </si>
  <si>
    <t>Заправка автотранспорта автомобильным топливом</t>
  </si>
  <si>
    <t>4</t>
  </si>
  <si>
    <t>Техническое (программное), информационное и организационное сопровождение веб-сайта "Заказчика"</t>
  </si>
  <si>
    <t>0350220</t>
  </si>
  <si>
    <t>Техническое обслуживание и поддержание в рабочем состоянии оборудования системы автоматической пожарной сигнализации и оповещения людей при пожаре</t>
  </si>
  <si>
    <t>20-01</t>
  </si>
  <si>
    <t>Оказание услуг по разработке сметной документации</t>
  </si>
  <si>
    <t>Комплекс кадастровых работ по постановки на кадастровый учет земельного участка</t>
  </si>
  <si>
    <t>Заправка картриджей, замена фотобарабанов, термопленок, диагностике, техническому обслуживанию, ремонту компьютерной орг- техники, локальной сети, приобретению тонера</t>
  </si>
  <si>
    <t>Краткое наименование закупаемых товаров, работ и услуг</t>
  </si>
  <si>
    <t>ООО "Новая Майна", р. п. Новая Майна, ил. Микрорайон, д. 8</t>
  </si>
  <si>
    <t>ООО "Регион-С", р.п. Новая Майна, ул. Гагарина, д. 100</t>
  </si>
  <si>
    <t>ИП Алешечкин Леонид Витальевич, г. Димитровград, ул. Юнг Северного флота, д. 20, офис 310</t>
  </si>
  <si>
    <t>ООО "Интеграл-Д", г. Димитровград, ул. Славского, д. 18В</t>
  </si>
  <si>
    <t>ИП Потапова Нина Александровна, г. Димитровград, пр-т Ленина, д. 29А, кв. 6</t>
  </si>
  <si>
    <t>ООО "ГЕОКАДАСТР", г. Димитровград, ул. Пушкина, д. 141, офис 6</t>
  </si>
  <si>
    <t>ИП Иванов Михаил Александрович, г. Димитровград, ул. Куйбышева, д. 205</t>
  </si>
  <si>
    <t>69с-002-02-65/1</t>
  </si>
  <si>
    <t>ООО "Газпром газораспеределение Ульяновск", г. Димитровград, ул. Свирская, д. 5</t>
  </si>
  <si>
    <t>Техническое обслуживание объектов сетей газораспределения и газопотребления</t>
  </si>
  <si>
    <t>ИП Никитин Дмитрий Евгеньевич, г. Димитрогврад, ул. Победы, д. 9-52</t>
  </si>
  <si>
    <t>Услуги по обслуживанию программных продуктов "1С:Бухгалтерия государственного учреждения 8 ПРОФ"</t>
  </si>
  <si>
    <t>0300720</t>
  </si>
  <si>
    <t>Ремонт оборудования автоматической пожарной сигнализации на объекте</t>
  </si>
  <si>
    <t>ЛСТЭ 147/01-20</t>
  </si>
  <si>
    <t>ООО "Независимость", г. Ульяновск, ул. Красноармейская, д. 29</t>
  </si>
  <si>
    <t>Экспертное исследование объектов (материалов)</t>
  </si>
  <si>
    <t>гр. РФ Коржиков Владимир Николаевич, г. Ульяновск, ул. Репина, д. 37</t>
  </si>
  <si>
    <t>Приобретение товара (пескоразбрасыватель)</t>
  </si>
  <si>
    <t>Неисключительные права использования программы в слудующей конфигурации: Права использования" СБИС КЭП" в течении одного года</t>
  </si>
  <si>
    <t>ООО "Компания Тензор", г. Ярославль, пр-т Московский, д. 12</t>
  </si>
  <si>
    <t>73/20/1-151</t>
  </si>
  <si>
    <t>ООО "АйПиТелеком", г. Ульяновск, ул. Радищева, д. 143, корпус 3</t>
  </si>
  <si>
    <t>Доступ к сервису технической поддержки программных средств ViPNet Client</t>
  </si>
  <si>
    <t>20/150</t>
  </si>
  <si>
    <t>Простой (неисключительной лицензии права на использование программных продуктов ЭВМ</t>
  </si>
  <si>
    <t>ООО "Родник", р. п. Новая Майна, ил. Микрорайон, д. 8</t>
  </si>
  <si>
    <t>Ремонтные работы на скважине №1 водозабора №2 в р.п. Новая Майна Мелекесского района Ульяновской области</t>
  </si>
  <si>
    <t>Ремонтные работы на скважине №4 водозабора №1 в р.п. Новая Майна Мелекесского района Ульяновской области</t>
  </si>
  <si>
    <t xml:space="preserve">Ремонтные работы по замене водозабора по ул. Заречная в р.п. Новая Майна Мелекесского района Ульяновской области </t>
  </si>
  <si>
    <t xml:space="preserve">Ремонтные работы по замене водозабора по ул. Спортивная в р.п. Новая Майна Мелекесского района Ульяновской области </t>
  </si>
  <si>
    <t>207/02-20</t>
  </si>
  <si>
    <t>ООО "ЭлитаОпт", г. Димитровград, пр-т Димитрова, д. 11</t>
  </si>
  <si>
    <t>Приобретение канцелярских товаров, бумаги</t>
  </si>
  <si>
    <t>Наименование и местонахождение поставщика (подрядчика, исполнителя)</t>
  </si>
  <si>
    <t>ИП Юсупова Венера Галимзяновна, г. Димитровград, ул. Славского, д. 22-37</t>
  </si>
  <si>
    <t>Приобретение баннеров</t>
  </si>
  <si>
    <t>ОГАУ "Издательский дом "Ульяновская правда", г. Ульяновск, ул. Пушкинская, д. 11</t>
  </si>
  <si>
    <t>Комплекс кадастровых работ по постановке на государственный кадастровый учет земельного участка</t>
  </si>
  <si>
    <t>574/Р</t>
  </si>
  <si>
    <t>ООО "Центр по ценообразованию в строительстве"</t>
  </si>
  <si>
    <t>Проверка сметной документации</t>
  </si>
  <si>
    <t>0692/Р</t>
  </si>
  <si>
    <t>Адвокат филиала №5 по Ленинскому району г. Ульяновска Ульяновской областной коллегии адвокатов Зюзин А.Ю., г. Димитровград, ул. Гагарина, д. 10</t>
  </si>
  <si>
    <t>Предоставление интересов администрации поселения муниципального образования "Новомайнское городское поселение" Мелекесского района Ульяновской области в Арбитражном судеУльяновской области</t>
  </si>
  <si>
    <t>Неисключительные права использование программы "СБИС ЭО-Корпоративный"</t>
  </si>
  <si>
    <t>ООО "ИЦ Консультант", г. Димитровград, ул. Братская,д. 23</t>
  </si>
  <si>
    <t>3</t>
  </si>
  <si>
    <t>ООО "АСТРА", г. Тольятти, ул. Вокзальная, д. 44, корпус Г</t>
  </si>
  <si>
    <t>Приоретение тримера бензо Энергомаш БТ-43</t>
  </si>
  <si>
    <t>5</t>
  </si>
  <si>
    <t>033/20</t>
  </si>
  <si>
    <t>ООО "ПЭКС", г. Димитровград, ул. Московская, д. 60а</t>
  </si>
  <si>
    <t>Определение рыночной стоимости объектов оценки</t>
  </si>
  <si>
    <t>20-05</t>
  </si>
  <si>
    <t>ИП Потапова Нина Александровна, г. Димитровград, пр. Ленина, д. 29 А</t>
  </si>
  <si>
    <t>Разработка сметной документации</t>
  </si>
  <si>
    <t>2070-000946</t>
  </si>
  <si>
    <t>ПАО "МРСК Волги", г. Саратов, ул. Первомайская, д. 42/44</t>
  </si>
  <si>
    <t>Техническое присоединение энергопринимающих устройств</t>
  </si>
  <si>
    <t>6</t>
  </si>
  <si>
    <t>003/20</t>
  </si>
  <si>
    <t>019/20</t>
  </si>
  <si>
    <t>Итого за июль</t>
  </si>
  <si>
    <t>ООО "Стройдвор-1", г. Димитровград, ул. Куйбышева, д.6А, офис 1</t>
  </si>
  <si>
    <t>Приобретение древесины</t>
  </si>
  <si>
    <t>ООО "Строй-Профиль", г. Димитровград, ул. Куйбышева, д.6А</t>
  </si>
  <si>
    <t>Приобретение строительных материалов</t>
  </si>
  <si>
    <t>ИП Кривонос Дмитрий Алексеевич, г. Димитровград, ул. Гагарина, д. 7, офис 5</t>
  </si>
  <si>
    <t>Изготовление бук с монтажом на входную группу в парковую зону "Парк Победы"</t>
  </si>
  <si>
    <t>ООО "АСТРА", г. Тольятти, ул. Вокзальная, д. 44, корпус Г, цокольный этаж, комната 7</t>
  </si>
  <si>
    <t>Приобретение урн с пепельницей</t>
  </si>
  <si>
    <t>ИП Яфанов  Алексей Иванович, Ульяновская обл, Мелекесский р-н, рп Новая Майна.</t>
  </si>
  <si>
    <t>Изготовление и установка входной группы</t>
  </si>
  <si>
    <t>Изготовление и установка входной группы, беседки</t>
  </si>
  <si>
    <t>7</t>
  </si>
  <si>
    <t>Опубликование информационных материалов в печатных сркдствах массовой информации</t>
  </si>
  <si>
    <t>170-002-02-65/1</t>
  </si>
  <si>
    <t>ООО "Компания Инком", г. Ульяновск, ул. Гончарова, д. 40А</t>
  </si>
  <si>
    <t>Приобретение плит тротуарных, поддона</t>
  </si>
  <si>
    <t>Приобретение плит тротуарных</t>
  </si>
  <si>
    <t>8</t>
  </si>
  <si>
    <t>74</t>
  </si>
  <si>
    <t>ООО "Родник", р.п. Новая Майна, ул. Микрорайон, д. 8, офис 4</t>
  </si>
  <si>
    <t>Замена приемного бака на очистных сооружениях</t>
  </si>
  <si>
    <t>ЛСТЭ 1132/09-20</t>
  </si>
  <si>
    <t>Перерасчет локальной сметы</t>
  </si>
  <si>
    <t>071/20</t>
  </si>
  <si>
    <t>ООО "ИСКРА", г. Димитровград, ул. Куйбышева, д. 239Б</t>
  </si>
  <si>
    <t>Приобретение светильника уличного светодиодного и гирлянды светодиодной</t>
  </si>
  <si>
    <t>ООО "Издательский Центр ЮНИПресс", г. Димитровград, ул. Юнг Северного флота, д. 20, офис 310</t>
  </si>
  <si>
    <t>Сбор, обработка и публикации информационных материалов</t>
  </si>
  <si>
    <t>191/20/47308020</t>
  </si>
  <si>
    <t>ПАО СК "Росгосстрах", г. Ульяновск, ул. Ленина, д. 89</t>
  </si>
  <si>
    <t>Страхование ГТС</t>
  </si>
  <si>
    <t>208/20/47308020</t>
  </si>
  <si>
    <t>Обязательное страхование гражданской ответственности владельцев транпортных средств</t>
  </si>
  <si>
    <t>129/1-20</t>
  </si>
  <si>
    <t>ИП Филиппов Антон Борисович, г. Димитровград, ул. Менделеева, д. 8, кв. 12</t>
  </si>
  <si>
    <t>Лценка рыночной арендной платы</t>
  </si>
  <si>
    <t>Неисключительные права использования программы</t>
  </si>
  <si>
    <t>ИП Котляров Кирилл Иванович, г. Краснодар, ул. Тюляева, д. 4/1, кв. 523</t>
  </si>
  <si>
    <t>Консультационно-информационные услуги по вопросам обеспечения информационного взаимодействия с филиалом ФГБУ "Федеральная кадастровая палата Росреестра"</t>
  </si>
  <si>
    <t>ООО "ИЦ Консультант", г. Димитровград, ул. Братская, д. 23</t>
  </si>
  <si>
    <t>ИП Захряпин Олег Владимирович, г. Москва, ул. Братеевская, д. 21, корпус, 4, кв. 3</t>
  </si>
  <si>
    <t>Приобретение канцелярских принадлежностей и офисной бумаги</t>
  </si>
  <si>
    <t xml:space="preserve">Ремонт скважины №2 на водозаборе №2 </t>
  </si>
  <si>
    <t xml:space="preserve">Ремонт скважины №3 на водозаборе №1 </t>
  </si>
  <si>
    <t>Ремонт примной емкостиипесколовки на очитных сооружениях</t>
  </si>
  <si>
    <t>Ремонт скважины в с. Верхний Мелекесс</t>
  </si>
  <si>
    <t>Ремонт насоса на КНС №22</t>
  </si>
  <si>
    <t>ООО "ГЕОМЕТРИСКПРО", г. Пенза, ул. Московская, д. 56/35</t>
  </si>
  <si>
    <t>Услуги по межеванию и установлению границ земельного участка</t>
  </si>
  <si>
    <t>Реестр договоров 2020 год</t>
  </si>
  <si>
    <t xml:space="preserve">И. о. главы администрации поселения
муниципального образования
«Новомайнское городское поселение»
Мелекесского района Ульяновской </t>
  </si>
  <si>
    <t>С. А. Бочкарев</t>
  </si>
  <si>
    <r>
      <t xml:space="preserve">АДМИНИСТРАЦИЯ ПОСЕЛЕНИЯ МУНИЦИПАЛЬНОГО ОБРАЗОВАНИЯ
«НОВОМАЙНСКОЕ ГОРОДСКОЕ ПОСЕЛЕНИЕ» МЕЛЕКЕССКОГО РАЙОНА                                                                    УЛЬЯНОВСКОЙ ОБЛАСТИ
</t>
    </r>
    <r>
      <rPr>
        <sz val="12"/>
        <rFont val="Times New Roman"/>
        <family val="1"/>
      </rPr>
      <t>ул. Советская 6, р. п. Новая Майна, 
Мелекесский район,  Ульяновская область, 
433555, ИНН 7310100294, КПП 731001001
ОКПО 25508121, ОГРН 1057310014200
Тел. 8(84235)78-4-37, факс 8(84235)78-1-61
E-mail: new.maina@yandex.ru</t>
    </r>
    <r>
      <rPr>
        <b/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</si>
</sst>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[$-FC19]d\ mmmm\ yyyy\ &quot;г.&quot;"/>
    <numFmt numFmtId="190" formatCode="dd/mm/yy;@"/>
    <numFmt numFmtId="191" formatCode="mmm/yyyy"/>
    <numFmt numFmtId="192" formatCode="0.0"/>
    <numFmt numFmtId="193" formatCode="000000"/>
    <numFmt numFmtId="194" formatCode="[$-F400]h:mm:ss\ AM/PM"/>
    <numFmt numFmtId="195" formatCode="[$-419]d\ mmm;@"/>
    <numFmt numFmtId="196" formatCode="#,##0.000_р_."/>
    <numFmt numFmtId="197" formatCode="#,##0.0_р_."/>
    <numFmt numFmtId="198" formatCode="#,##0_р_."/>
    <numFmt numFmtId="199" formatCode="0.000"/>
    <numFmt numFmtId="200" formatCode="_(* #,##0.0_);_(* \(#,##0.0\);_(* &quot;-&quot;??_);_(@_)"/>
    <numFmt numFmtId="201" formatCode="_(* #,##0_);_(* \(#,##0\);_(* &quot;-&quot;??_);_(@_)"/>
    <numFmt numFmtId="202" formatCode="_-* #,##0.0_р_._-;\-* #,##0.0_р_._-;_-* &quot;-&quot;?_р_._-;_-@_-"/>
    <numFmt numFmtId="203" formatCode="#,##0.0_р_.;\-#,##0.0_р_."/>
    <numFmt numFmtId="204" formatCode="#,##0.000_р_.;\-#,##0.000_р_."/>
    <numFmt numFmtId="205" formatCode="#,##0.00;[Red]#,##0.00"/>
    <numFmt numFmtId="206" formatCode="0.0000"/>
    <numFmt numFmtId="207" formatCode="#,##0.0;[Red]#,##0.0"/>
    <numFmt numFmtId="208" formatCode="#,##0.000;[Red]#,##0.000"/>
    <numFmt numFmtId="209" formatCode="#,##0.0000_р_.;\-#,##0.0000_р_."/>
    <numFmt numFmtId="210" formatCode="#,##0.00000_р_.;\-#,##0.00000_р_."/>
    <numFmt numFmtId="211" formatCode="#,##0.000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4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center" vertical="top" wrapText="1" shrinkToFit="1"/>
    </xf>
    <xf numFmtId="0" fontId="1" fillId="34" borderId="10" xfId="0" applyFont="1" applyFill="1" applyBorder="1" applyAlignment="1">
      <alignment horizontal="center" vertical="top"/>
    </xf>
    <xf numFmtId="4" fontId="1" fillId="34" borderId="10" xfId="0" applyNumberFormat="1" applyFont="1" applyFill="1" applyBorder="1" applyAlignment="1">
      <alignment horizontal="center" vertical="top"/>
    </xf>
    <xf numFmtId="0" fontId="1" fillId="35" borderId="10" xfId="0" applyFont="1" applyFill="1" applyBorder="1" applyAlignment="1">
      <alignment horizontal="center" vertical="top"/>
    </xf>
    <xf numFmtId="0" fontId="1" fillId="35" borderId="10" xfId="0" applyFont="1" applyFill="1" applyBorder="1" applyAlignment="1">
      <alignment horizontal="center" vertical="top" wrapText="1"/>
    </xf>
    <xf numFmtId="14" fontId="1" fillId="35" borderId="10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 shrinkToFit="1"/>
    </xf>
    <xf numFmtId="4" fontId="1" fillId="35" borderId="10" xfId="0" applyNumberFormat="1" applyFont="1" applyFill="1" applyBorder="1" applyAlignment="1">
      <alignment horizontal="center" vertical="top"/>
    </xf>
    <xf numFmtId="49" fontId="1" fillId="35" borderId="10" xfId="0" applyNumberFormat="1" applyFont="1" applyFill="1" applyBorder="1" applyAlignment="1">
      <alignment horizontal="center" vertical="top" wrapText="1" shrinkToFit="1"/>
    </xf>
    <xf numFmtId="14" fontId="1" fillId="35" borderId="10" xfId="0" applyNumberFormat="1" applyFont="1" applyFill="1" applyBorder="1" applyAlignment="1">
      <alignment horizontal="center" vertical="top" wrapText="1" shrinkToFit="1"/>
    </xf>
    <xf numFmtId="0" fontId="1" fillId="35" borderId="10" xfId="0" applyNumberFormat="1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top"/>
    </xf>
    <xf numFmtId="0" fontId="1" fillId="36" borderId="10" xfId="0" applyFont="1" applyFill="1" applyBorder="1" applyAlignment="1">
      <alignment horizontal="center" vertical="top" wrapText="1" shrinkToFit="1"/>
    </xf>
    <xf numFmtId="14" fontId="1" fillId="36" borderId="10" xfId="0" applyNumberFormat="1" applyFont="1" applyFill="1" applyBorder="1" applyAlignment="1">
      <alignment horizontal="center" vertical="top" wrapText="1" shrinkToFit="1"/>
    </xf>
    <xf numFmtId="4" fontId="1" fillId="36" borderId="10" xfId="0" applyNumberFormat="1" applyFont="1" applyFill="1" applyBorder="1" applyAlignment="1">
      <alignment horizontal="center" vertical="top" wrapText="1" shrinkToFit="1"/>
    </xf>
    <xf numFmtId="4" fontId="1" fillId="36" borderId="10" xfId="0" applyNumberFormat="1" applyFont="1" applyFill="1" applyBorder="1" applyAlignment="1">
      <alignment horizontal="center" vertical="top" wrapText="1"/>
    </xf>
    <xf numFmtId="49" fontId="1" fillId="36" borderId="10" xfId="0" applyNumberFormat="1" applyFont="1" applyFill="1" applyBorder="1" applyAlignment="1">
      <alignment horizontal="center" vertical="top" wrapText="1" shrinkToFit="1"/>
    </xf>
    <xf numFmtId="4" fontId="1" fillId="36" borderId="10" xfId="0" applyNumberFormat="1" applyFont="1" applyFill="1" applyBorder="1" applyAlignment="1">
      <alignment horizontal="center" vertical="top"/>
    </xf>
    <xf numFmtId="0" fontId="1" fillId="36" borderId="10" xfId="0" applyNumberFormat="1" applyFont="1" applyFill="1" applyBorder="1" applyAlignment="1">
      <alignment horizontal="center" vertical="top" wrapText="1" shrinkToFit="1"/>
    </xf>
    <xf numFmtId="0" fontId="1" fillId="36" borderId="10" xfId="0" applyFont="1" applyFill="1" applyBorder="1" applyAlignment="1">
      <alignment horizontal="center" vertical="top" wrapText="1"/>
    </xf>
    <xf numFmtId="14" fontId="1" fillId="36" borderId="10" xfId="0" applyNumberFormat="1" applyFont="1" applyFill="1" applyBorder="1" applyAlignment="1">
      <alignment horizontal="center" vertical="top" wrapText="1"/>
    </xf>
    <xf numFmtId="12" fontId="1" fillId="35" borderId="10" xfId="0" applyNumberFormat="1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top" wrapText="1" shrinkToFit="1"/>
    </xf>
    <xf numFmtId="0" fontId="1" fillId="0" borderId="10" xfId="0" applyFont="1" applyFill="1" applyBorder="1" applyAlignment="1">
      <alignment horizontal="center" vertical="top" wrapText="1" shrinkToFit="1"/>
    </xf>
    <xf numFmtId="0" fontId="2" fillId="19" borderId="10" xfId="0" applyFont="1" applyFill="1" applyBorder="1" applyAlignment="1">
      <alignment horizontal="center" vertical="top" wrapText="1"/>
    </xf>
    <xf numFmtId="4" fontId="2" fillId="19" borderId="10" xfId="0" applyNumberFormat="1" applyFont="1" applyFill="1" applyBorder="1" applyAlignment="1">
      <alignment horizontal="center" vertical="top" wrapText="1"/>
    </xf>
    <xf numFmtId="0" fontId="0" fillId="19" borderId="0" xfId="0" applyFill="1" applyAlignment="1">
      <alignment/>
    </xf>
    <xf numFmtId="0" fontId="2" fillId="33" borderId="11" xfId="0" applyFont="1" applyFill="1" applyBorder="1" applyAlignment="1">
      <alignment horizontal="right" vertical="top" wrapText="1" shrinkToFit="1"/>
    </xf>
    <xf numFmtId="0" fontId="2" fillId="33" borderId="12" xfId="0" applyFont="1" applyFill="1" applyBorder="1" applyAlignment="1">
      <alignment horizontal="right" vertical="top" wrapText="1" shrinkToFit="1"/>
    </xf>
    <xf numFmtId="0" fontId="2" fillId="33" borderId="13" xfId="0" applyFont="1" applyFill="1" applyBorder="1" applyAlignment="1">
      <alignment horizontal="right" vertical="top" wrapText="1" shrinkToFit="1"/>
    </xf>
    <xf numFmtId="14" fontId="1" fillId="36" borderId="14" xfId="0" applyNumberFormat="1" applyFont="1" applyFill="1" applyBorder="1" applyAlignment="1">
      <alignment horizontal="center" vertical="top" wrapText="1" shrinkToFit="1"/>
    </xf>
    <xf numFmtId="14" fontId="1" fillId="36" borderId="15" xfId="0" applyNumberFormat="1" applyFont="1" applyFill="1" applyBorder="1" applyAlignment="1">
      <alignment horizontal="center" vertical="top" wrapText="1" shrinkToFit="1"/>
    </xf>
    <xf numFmtId="14" fontId="1" fillId="36" borderId="16" xfId="0" applyNumberFormat="1" applyFont="1" applyFill="1" applyBorder="1" applyAlignment="1">
      <alignment horizontal="center" vertical="top" wrapText="1" shrinkToFit="1"/>
    </xf>
    <xf numFmtId="4" fontId="1" fillId="36" borderId="14" xfId="0" applyNumberFormat="1" applyFont="1" applyFill="1" applyBorder="1" applyAlignment="1">
      <alignment horizontal="center" vertical="top" wrapText="1" shrinkToFit="1"/>
    </xf>
    <xf numFmtId="0" fontId="1" fillId="36" borderId="15" xfId="0" applyFont="1" applyFill="1" applyBorder="1" applyAlignment="1">
      <alignment vertical="top"/>
    </xf>
    <xf numFmtId="0" fontId="1" fillId="36" borderId="16" xfId="0" applyFont="1" applyFill="1" applyBorder="1" applyAlignment="1">
      <alignment vertical="top"/>
    </xf>
    <xf numFmtId="0" fontId="1" fillId="36" borderId="14" xfId="0" applyFont="1" applyFill="1" applyBorder="1" applyAlignment="1">
      <alignment horizontal="center" vertical="top"/>
    </xf>
    <xf numFmtId="0" fontId="1" fillId="36" borderId="15" xfId="0" applyFont="1" applyFill="1" applyBorder="1" applyAlignment="1">
      <alignment horizontal="center" vertical="top"/>
    </xf>
    <xf numFmtId="0" fontId="1" fillId="36" borderId="16" xfId="0" applyFont="1" applyFill="1" applyBorder="1" applyAlignment="1">
      <alignment horizontal="center" vertical="top"/>
    </xf>
    <xf numFmtId="0" fontId="2" fillId="34" borderId="11" xfId="0" applyFont="1" applyFill="1" applyBorder="1" applyAlignment="1">
      <alignment horizontal="right" vertical="top" wrapText="1" shrinkToFit="1"/>
    </xf>
    <xf numFmtId="0" fontId="2" fillId="34" borderId="12" xfId="0" applyFont="1" applyFill="1" applyBorder="1" applyAlignment="1">
      <alignment horizontal="right" vertical="top" wrapText="1" shrinkToFit="1"/>
    </xf>
    <xf numFmtId="0" fontId="2" fillId="34" borderId="13" xfId="0" applyFont="1" applyFill="1" applyBorder="1" applyAlignment="1">
      <alignment horizontal="right" vertical="top" wrapText="1" shrinkToFi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 wrapText="1"/>
    </xf>
    <xf numFmtId="4" fontId="1" fillId="36" borderId="14" xfId="0" applyNumberFormat="1" applyFont="1" applyFill="1" applyBorder="1" applyAlignment="1">
      <alignment horizontal="center" vertical="top" wrapText="1"/>
    </xf>
    <xf numFmtId="4" fontId="1" fillId="36" borderId="15" xfId="0" applyNumberFormat="1" applyFont="1" applyFill="1" applyBorder="1" applyAlignment="1">
      <alignment horizontal="center" vertical="top" wrapText="1"/>
    </xf>
    <xf numFmtId="4" fontId="1" fillId="36" borderId="16" xfId="0" applyNumberFormat="1" applyFont="1" applyFill="1" applyBorder="1" applyAlignment="1">
      <alignment horizontal="center" vertical="top" wrapText="1"/>
    </xf>
    <xf numFmtId="49" fontId="1" fillId="36" borderId="14" xfId="0" applyNumberFormat="1" applyFont="1" applyFill="1" applyBorder="1" applyAlignment="1">
      <alignment horizontal="center" vertical="top" wrapText="1" shrinkToFit="1"/>
    </xf>
    <xf numFmtId="49" fontId="1" fillId="36" borderId="15" xfId="0" applyNumberFormat="1" applyFont="1" applyFill="1" applyBorder="1" applyAlignment="1">
      <alignment horizontal="center" vertical="top" wrapText="1" shrinkToFit="1"/>
    </xf>
    <xf numFmtId="49" fontId="1" fillId="36" borderId="16" xfId="0" applyNumberFormat="1" applyFont="1" applyFill="1" applyBorder="1" applyAlignment="1">
      <alignment horizontal="center" vertical="top" wrapText="1" shrinkToFit="1"/>
    </xf>
    <xf numFmtId="0" fontId="1" fillId="36" borderId="14" xfId="0" applyFont="1" applyFill="1" applyBorder="1" applyAlignment="1">
      <alignment horizontal="center" vertical="top" wrapText="1" shrinkToFit="1"/>
    </xf>
    <xf numFmtId="0" fontId="1" fillId="36" borderId="15" xfId="0" applyFont="1" applyFill="1" applyBorder="1" applyAlignment="1">
      <alignment horizontal="center" vertical="top" wrapText="1" shrinkToFit="1"/>
    </xf>
    <xf numFmtId="0" fontId="1" fillId="36" borderId="16" xfId="0" applyFont="1" applyFill="1" applyBorder="1" applyAlignment="1">
      <alignment horizontal="center" vertical="top" wrapText="1" shrinkToFi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view="pageBreakPreview" zoomScale="60" zoomScaleNormal="90" zoomScalePageLayoutView="0" workbookViewId="0" topLeftCell="A1">
      <selection activeCell="P2" sqref="P2"/>
    </sheetView>
  </sheetViews>
  <sheetFormatPr defaultColWidth="9.140625" defaultRowHeight="12.75"/>
  <cols>
    <col min="1" max="1" width="5.421875" style="1" customWidth="1"/>
    <col min="2" max="2" width="18.8515625" style="0" customWidth="1"/>
    <col min="3" max="3" width="13.421875" style="0" customWidth="1"/>
    <col min="4" max="4" width="21.140625" style="0" customWidth="1"/>
    <col min="5" max="5" width="30.8515625" style="0" customWidth="1"/>
    <col min="6" max="6" width="13.8515625" style="0" customWidth="1"/>
    <col min="7" max="7" width="12.28125" style="0" customWidth="1"/>
    <col min="8" max="8" width="10.57421875" style="0" bestFit="1" customWidth="1"/>
  </cols>
  <sheetData>
    <row r="1" spans="1:7" ht="193.5" customHeight="1">
      <c r="A1" s="45" t="s">
        <v>146</v>
      </c>
      <c r="B1" s="45"/>
      <c r="C1" s="45"/>
      <c r="D1" s="45"/>
      <c r="E1" s="46" t="s">
        <v>143</v>
      </c>
      <c r="F1" s="46"/>
      <c r="G1" s="46"/>
    </row>
    <row r="2" spans="1:7" s="29" customFormat="1" ht="71.25">
      <c r="A2" s="27" t="s">
        <v>8</v>
      </c>
      <c r="B2" s="27" t="s">
        <v>0</v>
      </c>
      <c r="C2" s="27" t="s">
        <v>1</v>
      </c>
      <c r="D2" s="27" t="s">
        <v>64</v>
      </c>
      <c r="E2" s="27" t="s">
        <v>29</v>
      </c>
      <c r="F2" s="28" t="s">
        <v>2</v>
      </c>
      <c r="G2" s="28" t="s">
        <v>3</v>
      </c>
    </row>
    <row r="3" spans="1:7" ht="90">
      <c r="A3" s="14">
        <v>1</v>
      </c>
      <c r="B3" s="21">
        <v>3</v>
      </c>
      <c r="C3" s="16">
        <v>43839</v>
      </c>
      <c r="D3" s="15" t="s">
        <v>30</v>
      </c>
      <c r="E3" s="15" t="s">
        <v>19</v>
      </c>
      <c r="F3" s="17">
        <v>22237.8</v>
      </c>
      <c r="G3" s="18">
        <v>22.24</v>
      </c>
    </row>
    <row r="4" spans="1:7" ht="90">
      <c r="A4" s="14">
        <v>2</v>
      </c>
      <c r="B4" s="19" t="s">
        <v>21</v>
      </c>
      <c r="C4" s="16">
        <v>43839</v>
      </c>
      <c r="D4" s="15" t="s">
        <v>30</v>
      </c>
      <c r="E4" s="15" t="s">
        <v>19</v>
      </c>
      <c r="F4" s="17">
        <v>76634.88</v>
      </c>
      <c r="G4" s="18">
        <v>76.63</v>
      </c>
    </row>
    <row r="5" spans="1:7" ht="90">
      <c r="A5" s="14">
        <v>3</v>
      </c>
      <c r="B5" s="15" t="s">
        <v>9</v>
      </c>
      <c r="C5" s="16">
        <v>43831</v>
      </c>
      <c r="D5" s="15" t="s">
        <v>32</v>
      </c>
      <c r="E5" s="15" t="s">
        <v>22</v>
      </c>
      <c r="F5" s="17">
        <v>12000</v>
      </c>
      <c r="G5" s="18">
        <v>12</v>
      </c>
    </row>
    <row r="6" spans="1:7" ht="12.75">
      <c r="A6" s="39">
        <v>4</v>
      </c>
      <c r="B6" s="50" t="s">
        <v>23</v>
      </c>
      <c r="C6" s="33">
        <v>43839</v>
      </c>
      <c r="D6" s="53" t="s">
        <v>33</v>
      </c>
      <c r="E6" s="53" t="s">
        <v>24</v>
      </c>
      <c r="F6" s="36">
        <v>8400</v>
      </c>
      <c r="G6" s="47">
        <v>8.4</v>
      </c>
    </row>
    <row r="7" spans="1:7" ht="12.75">
      <c r="A7" s="40"/>
      <c r="B7" s="51"/>
      <c r="C7" s="34"/>
      <c r="D7" s="54"/>
      <c r="E7" s="54"/>
      <c r="F7" s="37"/>
      <c r="G7" s="48"/>
    </row>
    <row r="8" spans="1:7" ht="12.75">
      <c r="A8" s="41"/>
      <c r="B8" s="52"/>
      <c r="C8" s="35"/>
      <c r="D8" s="55"/>
      <c r="E8" s="55"/>
      <c r="F8" s="38"/>
      <c r="G8" s="49"/>
    </row>
    <row r="9" spans="1:7" ht="12.75">
      <c r="A9" s="39">
        <v>5</v>
      </c>
      <c r="B9" s="50" t="s">
        <v>25</v>
      </c>
      <c r="C9" s="33">
        <v>43843</v>
      </c>
      <c r="D9" s="33" t="s">
        <v>34</v>
      </c>
      <c r="E9" s="53" t="s">
        <v>26</v>
      </c>
      <c r="F9" s="36">
        <v>5006</v>
      </c>
      <c r="G9" s="47">
        <v>5.01</v>
      </c>
    </row>
    <row r="10" spans="1:7" ht="12.75">
      <c r="A10" s="40"/>
      <c r="B10" s="51"/>
      <c r="C10" s="34"/>
      <c r="D10" s="34"/>
      <c r="E10" s="54"/>
      <c r="F10" s="37"/>
      <c r="G10" s="48"/>
    </row>
    <row r="11" spans="1:7" ht="12.75">
      <c r="A11" s="41"/>
      <c r="B11" s="52"/>
      <c r="C11" s="35"/>
      <c r="D11" s="35"/>
      <c r="E11" s="55"/>
      <c r="F11" s="38"/>
      <c r="G11" s="49"/>
    </row>
    <row r="12" spans="1:7" ht="75">
      <c r="A12" s="14">
        <v>6</v>
      </c>
      <c r="B12" s="15">
        <v>1</v>
      </c>
      <c r="C12" s="16">
        <v>43839</v>
      </c>
      <c r="D12" s="15" t="s">
        <v>35</v>
      </c>
      <c r="E12" s="15" t="s">
        <v>27</v>
      </c>
      <c r="F12" s="17">
        <v>15000</v>
      </c>
      <c r="G12" s="18">
        <v>15</v>
      </c>
    </row>
    <row r="13" spans="1:7" ht="105">
      <c r="A13" s="14">
        <v>7</v>
      </c>
      <c r="B13" s="19" t="s">
        <v>18</v>
      </c>
      <c r="C13" s="16">
        <v>43845</v>
      </c>
      <c r="D13" s="15" t="s">
        <v>36</v>
      </c>
      <c r="E13" s="15" t="s">
        <v>28</v>
      </c>
      <c r="F13" s="17">
        <v>1415</v>
      </c>
      <c r="G13" s="18">
        <v>1.42</v>
      </c>
    </row>
    <row r="14" spans="1:7" ht="75">
      <c r="A14" s="14">
        <v>8</v>
      </c>
      <c r="B14" s="16" t="s">
        <v>37</v>
      </c>
      <c r="C14" s="16">
        <v>43831</v>
      </c>
      <c r="D14" s="15" t="s">
        <v>38</v>
      </c>
      <c r="E14" s="15" t="s">
        <v>39</v>
      </c>
      <c r="F14" s="17">
        <v>11929.07</v>
      </c>
      <c r="G14" s="18">
        <v>11.93</v>
      </c>
    </row>
    <row r="15" spans="1:7" ht="75">
      <c r="A15" s="14">
        <v>9</v>
      </c>
      <c r="B15" s="21">
        <v>228</v>
      </c>
      <c r="C15" s="16">
        <v>43839</v>
      </c>
      <c r="D15" s="15" t="s">
        <v>40</v>
      </c>
      <c r="E15" s="15" t="s">
        <v>41</v>
      </c>
      <c r="F15" s="17">
        <v>2500</v>
      </c>
      <c r="G15" s="18">
        <v>2.5</v>
      </c>
    </row>
    <row r="16" spans="1:7" ht="45">
      <c r="A16" s="14">
        <v>10</v>
      </c>
      <c r="B16" s="19" t="s">
        <v>42</v>
      </c>
      <c r="C16" s="16">
        <v>43839</v>
      </c>
      <c r="D16" s="15" t="s">
        <v>33</v>
      </c>
      <c r="E16" s="15" t="s">
        <v>43</v>
      </c>
      <c r="F16" s="17">
        <v>2784</v>
      </c>
      <c r="G16" s="18">
        <v>2.78</v>
      </c>
    </row>
    <row r="17" spans="1:7" ht="75">
      <c r="A17" s="14">
        <v>11</v>
      </c>
      <c r="B17" s="16" t="s">
        <v>44</v>
      </c>
      <c r="C17" s="16">
        <v>43859</v>
      </c>
      <c r="D17" s="15" t="s">
        <v>45</v>
      </c>
      <c r="E17" s="15" t="s">
        <v>46</v>
      </c>
      <c r="F17" s="17">
        <v>4200</v>
      </c>
      <c r="G17" s="18">
        <v>4.2</v>
      </c>
    </row>
    <row r="18" spans="1:7" ht="45">
      <c r="A18" s="14">
        <v>12</v>
      </c>
      <c r="B18" s="15">
        <v>1</v>
      </c>
      <c r="C18" s="16">
        <v>43831</v>
      </c>
      <c r="D18" s="15" t="s">
        <v>31</v>
      </c>
      <c r="E18" s="15" t="s">
        <v>20</v>
      </c>
      <c r="F18" s="17">
        <v>3591</v>
      </c>
      <c r="G18" s="18">
        <v>3.59</v>
      </c>
    </row>
    <row r="19" spans="1:7" ht="75">
      <c r="A19" s="14">
        <v>13</v>
      </c>
      <c r="B19" s="19" t="s">
        <v>18</v>
      </c>
      <c r="C19" s="16">
        <v>43839</v>
      </c>
      <c r="D19" s="15" t="s">
        <v>56</v>
      </c>
      <c r="E19" s="15" t="s">
        <v>57</v>
      </c>
      <c r="F19" s="17">
        <v>53909.16</v>
      </c>
      <c r="G19" s="18">
        <v>53.91</v>
      </c>
    </row>
    <row r="20" spans="1:7" ht="75">
      <c r="A20" s="14">
        <v>14</v>
      </c>
      <c r="B20" s="15">
        <v>3</v>
      </c>
      <c r="C20" s="16">
        <v>43847</v>
      </c>
      <c r="D20" s="15" t="s">
        <v>56</v>
      </c>
      <c r="E20" s="15" t="s">
        <v>58</v>
      </c>
      <c r="F20" s="17">
        <v>17442.77</v>
      </c>
      <c r="G20" s="18">
        <v>17.44</v>
      </c>
    </row>
    <row r="21" spans="1:7" ht="75">
      <c r="A21" s="14">
        <v>15</v>
      </c>
      <c r="B21" s="19" t="s">
        <v>21</v>
      </c>
      <c r="C21" s="16">
        <v>43851</v>
      </c>
      <c r="D21" s="15" t="s">
        <v>56</v>
      </c>
      <c r="E21" s="15" t="s">
        <v>59</v>
      </c>
      <c r="F21" s="17">
        <v>99701.41</v>
      </c>
      <c r="G21" s="18">
        <v>99.7</v>
      </c>
    </row>
    <row r="22" spans="1:7" ht="75">
      <c r="A22" s="14">
        <v>16</v>
      </c>
      <c r="B22" s="15">
        <v>2</v>
      </c>
      <c r="C22" s="16">
        <v>43844</v>
      </c>
      <c r="D22" s="15" t="s">
        <v>56</v>
      </c>
      <c r="E22" s="15" t="s">
        <v>60</v>
      </c>
      <c r="F22" s="17">
        <v>21132.58</v>
      </c>
      <c r="G22" s="18">
        <v>21.13</v>
      </c>
    </row>
    <row r="23" spans="1:7" ht="45">
      <c r="A23" s="14">
        <v>17</v>
      </c>
      <c r="B23" s="19" t="s">
        <v>91</v>
      </c>
      <c r="C23" s="16">
        <v>43843</v>
      </c>
      <c r="D23" s="15" t="s">
        <v>82</v>
      </c>
      <c r="E23" s="15" t="s">
        <v>83</v>
      </c>
      <c r="F23" s="17">
        <v>12000</v>
      </c>
      <c r="G23" s="18">
        <v>12</v>
      </c>
    </row>
    <row r="24" spans="1:7" ht="15">
      <c r="A24" s="2"/>
      <c r="B24" s="30" t="s">
        <v>4</v>
      </c>
      <c r="C24" s="31"/>
      <c r="D24" s="31"/>
      <c r="E24" s="32"/>
      <c r="F24" s="3">
        <f>SUM(F3:F23)</f>
        <v>369883.67</v>
      </c>
      <c r="G24" s="3">
        <f>SUM(G3:G23)</f>
        <v>369.88</v>
      </c>
    </row>
    <row r="25" spans="1:7" ht="15">
      <c r="A25" s="4"/>
      <c r="B25" s="42" t="s">
        <v>5</v>
      </c>
      <c r="C25" s="43"/>
      <c r="D25" s="43"/>
      <c r="E25" s="44"/>
      <c r="F25" s="5">
        <f>F24</f>
        <v>369883.67</v>
      </c>
      <c r="G25" s="5">
        <f>G24</f>
        <v>369.88</v>
      </c>
    </row>
    <row r="26" spans="1:7" ht="75">
      <c r="A26" s="14">
        <v>18</v>
      </c>
      <c r="B26" s="19" t="s">
        <v>18</v>
      </c>
      <c r="C26" s="16">
        <v>43864</v>
      </c>
      <c r="D26" s="15" t="s">
        <v>47</v>
      </c>
      <c r="E26" s="15" t="s">
        <v>48</v>
      </c>
      <c r="F26" s="17">
        <v>45000</v>
      </c>
      <c r="G26" s="18">
        <v>45</v>
      </c>
    </row>
    <row r="27" spans="1:7" ht="75">
      <c r="A27" s="14">
        <v>19</v>
      </c>
      <c r="B27" s="15">
        <v>12002107431</v>
      </c>
      <c r="C27" s="16">
        <v>43872</v>
      </c>
      <c r="D27" s="15" t="s">
        <v>50</v>
      </c>
      <c r="E27" s="15" t="s">
        <v>49</v>
      </c>
      <c r="F27" s="17">
        <v>2000</v>
      </c>
      <c r="G27" s="18">
        <v>2</v>
      </c>
    </row>
    <row r="28" spans="1:7" ht="75">
      <c r="A28" s="14">
        <v>20</v>
      </c>
      <c r="B28" s="15" t="s">
        <v>51</v>
      </c>
      <c r="C28" s="16">
        <v>43874</v>
      </c>
      <c r="D28" s="15" t="s">
        <v>52</v>
      </c>
      <c r="E28" s="15" t="s">
        <v>53</v>
      </c>
      <c r="F28" s="17">
        <v>3000</v>
      </c>
      <c r="G28" s="18">
        <v>3</v>
      </c>
    </row>
    <row r="29" spans="1:7" ht="75">
      <c r="A29" s="14">
        <v>21</v>
      </c>
      <c r="B29" s="15" t="s">
        <v>54</v>
      </c>
      <c r="C29" s="16">
        <v>43874</v>
      </c>
      <c r="D29" s="15" t="s">
        <v>52</v>
      </c>
      <c r="E29" s="15" t="s">
        <v>55</v>
      </c>
      <c r="F29" s="17">
        <v>46098</v>
      </c>
      <c r="G29" s="18">
        <v>46.1</v>
      </c>
    </row>
    <row r="30" spans="1:7" ht="75">
      <c r="A30" s="14">
        <v>22</v>
      </c>
      <c r="B30" s="15" t="s">
        <v>61</v>
      </c>
      <c r="C30" s="16">
        <v>43871</v>
      </c>
      <c r="D30" s="15" t="s">
        <v>45</v>
      </c>
      <c r="E30" s="15" t="s">
        <v>46</v>
      </c>
      <c r="F30" s="17">
        <v>5000</v>
      </c>
      <c r="G30" s="18">
        <v>5</v>
      </c>
    </row>
    <row r="31" spans="1:7" ht="75">
      <c r="A31" s="14">
        <v>23</v>
      </c>
      <c r="B31" s="15">
        <v>12002209511</v>
      </c>
      <c r="C31" s="16">
        <v>43881</v>
      </c>
      <c r="D31" s="15" t="s">
        <v>50</v>
      </c>
      <c r="E31" s="15" t="s">
        <v>49</v>
      </c>
      <c r="F31" s="17">
        <v>3500</v>
      </c>
      <c r="G31" s="18">
        <v>3.5</v>
      </c>
    </row>
    <row r="32" spans="1:7" ht="45">
      <c r="A32" s="14">
        <v>24</v>
      </c>
      <c r="B32" s="15" t="s">
        <v>9</v>
      </c>
      <c r="C32" s="16">
        <v>43881</v>
      </c>
      <c r="D32" s="15" t="s">
        <v>62</v>
      </c>
      <c r="E32" s="15" t="s">
        <v>63</v>
      </c>
      <c r="F32" s="17">
        <v>7525</v>
      </c>
      <c r="G32" s="18">
        <v>7.53</v>
      </c>
    </row>
    <row r="33" spans="1:7" ht="105">
      <c r="A33" s="14">
        <v>25</v>
      </c>
      <c r="B33" s="16">
        <v>2</v>
      </c>
      <c r="C33" s="16">
        <v>43873</v>
      </c>
      <c r="D33" s="15" t="s">
        <v>36</v>
      </c>
      <c r="E33" s="15" t="s">
        <v>28</v>
      </c>
      <c r="F33" s="17">
        <v>1060</v>
      </c>
      <c r="G33" s="18">
        <v>1.06</v>
      </c>
    </row>
    <row r="34" spans="1:7" ht="45">
      <c r="A34" s="14">
        <v>26</v>
      </c>
      <c r="B34" s="15">
        <v>2</v>
      </c>
      <c r="C34" s="16">
        <v>43862</v>
      </c>
      <c r="D34" s="15" t="s">
        <v>31</v>
      </c>
      <c r="E34" s="15" t="s">
        <v>20</v>
      </c>
      <c r="F34" s="17">
        <v>6184.5</v>
      </c>
      <c r="G34" s="18">
        <v>6.18</v>
      </c>
    </row>
    <row r="35" spans="1:7" ht="75">
      <c r="A35" s="14">
        <v>27</v>
      </c>
      <c r="B35" s="15">
        <v>41</v>
      </c>
      <c r="C35" s="16">
        <v>43879</v>
      </c>
      <c r="D35" s="15" t="s">
        <v>35</v>
      </c>
      <c r="E35" s="15" t="s">
        <v>68</v>
      </c>
      <c r="F35" s="20">
        <v>15000</v>
      </c>
      <c r="G35" s="18">
        <v>15</v>
      </c>
    </row>
    <row r="36" spans="1:7" ht="15">
      <c r="A36" s="2"/>
      <c r="B36" s="30" t="s">
        <v>10</v>
      </c>
      <c r="C36" s="31"/>
      <c r="D36" s="31"/>
      <c r="E36" s="32"/>
      <c r="F36" s="3">
        <f>SUM(F26:F35)</f>
        <v>134367.5</v>
      </c>
      <c r="G36" s="3">
        <f>SUM(G26:G35)</f>
        <v>134.37</v>
      </c>
    </row>
    <row r="37" spans="1:7" ht="15">
      <c r="A37" s="4"/>
      <c r="B37" s="42" t="s">
        <v>5</v>
      </c>
      <c r="C37" s="43"/>
      <c r="D37" s="43"/>
      <c r="E37" s="44"/>
      <c r="F37" s="5">
        <f>F24+F36</f>
        <v>504251.17</v>
      </c>
      <c r="G37" s="5">
        <f>G24+G36</f>
        <v>504.25</v>
      </c>
    </row>
    <row r="38" spans="1:7" ht="60">
      <c r="A38" s="14">
        <v>28</v>
      </c>
      <c r="B38" s="19" t="s">
        <v>9</v>
      </c>
      <c r="C38" s="16">
        <v>43895</v>
      </c>
      <c r="D38" s="15" t="s">
        <v>65</v>
      </c>
      <c r="E38" s="15" t="s">
        <v>66</v>
      </c>
      <c r="F38" s="20">
        <v>17730</v>
      </c>
      <c r="G38" s="20">
        <v>17.73</v>
      </c>
    </row>
    <row r="39" spans="1:7" ht="90">
      <c r="A39" s="14">
        <v>29</v>
      </c>
      <c r="B39" s="15" t="s">
        <v>9</v>
      </c>
      <c r="C39" s="16">
        <v>43896</v>
      </c>
      <c r="D39" s="15" t="s">
        <v>67</v>
      </c>
      <c r="E39" s="15" t="s">
        <v>106</v>
      </c>
      <c r="F39" s="20">
        <v>5800</v>
      </c>
      <c r="G39" s="20">
        <v>5.8</v>
      </c>
    </row>
    <row r="40" spans="1:7" ht="45">
      <c r="A40" s="14">
        <v>30</v>
      </c>
      <c r="B40" s="15" t="s">
        <v>69</v>
      </c>
      <c r="C40" s="16">
        <v>43909</v>
      </c>
      <c r="D40" s="15" t="s">
        <v>70</v>
      </c>
      <c r="E40" s="15" t="s">
        <v>71</v>
      </c>
      <c r="F40" s="20">
        <v>7500</v>
      </c>
      <c r="G40" s="20">
        <v>7.5</v>
      </c>
    </row>
    <row r="41" spans="1:7" ht="45">
      <c r="A41" s="14">
        <v>31</v>
      </c>
      <c r="B41" s="19" t="s">
        <v>77</v>
      </c>
      <c r="C41" s="16">
        <v>43891</v>
      </c>
      <c r="D41" s="15" t="s">
        <v>31</v>
      </c>
      <c r="E41" s="15" t="s">
        <v>20</v>
      </c>
      <c r="F41" s="20">
        <v>2394</v>
      </c>
      <c r="G41" s="20">
        <v>2.39</v>
      </c>
    </row>
    <row r="42" spans="1:7" ht="45">
      <c r="A42" s="14">
        <v>32</v>
      </c>
      <c r="B42" s="19" t="s">
        <v>92</v>
      </c>
      <c r="C42" s="16">
        <v>43908</v>
      </c>
      <c r="D42" s="15" t="s">
        <v>82</v>
      </c>
      <c r="E42" s="15" t="s">
        <v>83</v>
      </c>
      <c r="F42" s="20">
        <v>47000</v>
      </c>
      <c r="G42" s="20">
        <v>47</v>
      </c>
    </row>
    <row r="43" spans="1:7" ht="15">
      <c r="A43" s="2"/>
      <c r="B43" s="30" t="s">
        <v>11</v>
      </c>
      <c r="C43" s="31"/>
      <c r="D43" s="31"/>
      <c r="E43" s="32"/>
      <c r="F43" s="3">
        <f>SUM(F38:F42)</f>
        <v>80424</v>
      </c>
      <c r="G43" s="3">
        <f>SUM(G38:G42)</f>
        <v>80.42</v>
      </c>
    </row>
    <row r="44" spans="1:7" ht="15">
      <c r="A44" s="4"/>
      <c r="B44" s="42" t="s">
        <v>5</v>
      </c>
      <c r="C44" s="43"/>
      <c r="D44" s="43"/>
      <c r="E44" s="44"/>
      <c r="F44" s="5">
        <f>F37+F43</f>
        <v>584675.1699999999</v>
      </c>
      <c r="G44" s="5">
        <f>G37+G43</f>
        <v>584.67</v>
      </c>
    </row>
    <row r="45" spans="1:7" ht="45">
      <c r="A45" s="14">
        <v>33</v>
      </c>
      <c r="B45" s="15" t="s">
        <v>72</v>
      </c>
      <c r="C45" s="25">
        <v>43928</v>
      </c>
      <c r="D45" s="26" t="s">
        <v>70</v>
      </c>
      <c r="E45" s="26" t="s">
        <v>71</v>
      </c>
      <c r="F45" s="20">
        <v>3000</v>
      </c>
      <c r="G45" s="20">
        <v>3</v>
      </c>
    </row>
    <row r="46" spans="1:7" ht="135">
      <c r="A46" s="14">
        <v>34</v>
      </c>
      <c r="B46" s="16" t="s">
        <v>9</v>
      </c>
      <c r="C46" s="16">
        <v>43935</v>
      </c>
      <c r="D46" s="9" t="s">
        <v>73</v>
      </c>
      <c r="E46" s="9" t="s">
        <v>74</v>
      </c>
      <c r="F46" s="20">
        <v>90000</v>
      </c>
      <c r="G46" s="20">
        <v>90</v>
      </c>
    </row>
    <row r="47" spans="1:7" ht="60">
      <c r="A47" s="14">
        <v>35</v>
      </c>
      <c r="B47" s="15" t="s">
        <v>9</v>
      </c>
      <c r="C47" s="16">
        <v>43942</v>
      </c>
      <c r="D47" s="15" t="s">
        <v>76</v>
      </c>
      <c r="E47" s="15" t="s">
        <v>75</v>
      </c>
      <c r="F47" s="20">
        <v>1250</v>
      </c>
      <c r="G47" s="20">
        <v>1.25</v>
      </c>
    </row>
    <row r="48" spans="1:7" ht="45">
      <c r="A48" s="14">
        <v>36</v>
      </c>
      <c r="B48" s="16" t="s">
        <v>9</v>
      </c>
      <c r="C48" s="16">
        <v>43944</v>
      </c>
      <c r="D48" s="15" t="s">
        <v>62</v>
      </c>
      <c r="E48" s="15" t="s">
        <v>63</v>
      </c>
      <c r="F48" s="20">
        <v>7477</v>
      </c>
      <c r="G48" s="20">
        <v>7.48</v>
      </c>
    </row>
    <row r="49" spans="1:7" ht="45">
      <c r="A49" s="14">
        <v>37</v>
      </c>
      <c r="B49" s="19">
        <v>4</v>
      </c>
      <c r="C49" s="16">
        <v>43922</v>
      </c>
      <c r="D49" s="15" t="s">
        <v>31</v>
      </c>
      <c r="E49" s="15" t="s">
        <v>20</v>
      </c>
      <c r="F49" s="20">
        <v>3790.5</v>
      </c>
      <c r="G49" s="20">
        <v>3.79</v>
      </c>
    </row>
    <row r="50" spans="1:7" ht="15">
      <c r="A50" s="2"/>
      <c r="B50" s="30" t="s">
        <v>12</v>
      </c>
      <c r="C50" s="31"/>
      <c r="D50" s="31"/>
      <c r="E50" s="32"/>
      <c r="F50" s="3">
        <f>SUM(F45:F49)</f>
        <v>105517.5</v>
      </c>
      <c r="G50" s="3">
        <f>SUM(G45:G49)</f>
        <v>105.52000000000001</v>
      </c>
    </row>
    <row r="51" spans="1:7" ht="15">
      <c r="A51" s="4"/>
      <c r="B51" s="42" t="s">
        <v>5</v>
      </c>
      <c r="C51" s="43"/>
      <c r="D51" s="43"/>
      <c r="E51" s="44"/>
      <c r="F51" s="5">
        <f>F44+F50</f>
        <v>690192.6699999999</v>
      </c>
      <c r="G51" s="5">
        <f>G50+G44</f>
        <v>690.1899999999999</v>
      </c>
    </row>
    <row r="52" spans="1:7" ht="105">
      <c r="A52" s="14">
        <v>38</v>
      </c>
      <c r="B52" s="15">
        <v>3</v>
      </c>
      <c r="C52" s="16">
        <v>43964</v>
      </c>
      <c r="D52" s="15" t="s">
        <v>36</v>
      </c>
      <c r="E52" s="15" t="s">
        <v>28</v>
      </c>
      <c r="F52" s="20">
        <v>2210</v>
      </c>
      <c r="G52" s="20">
        <v>2.21</v>
      </c>
    </row>
    <row r="53" spans="1:7" ht="60">
      <c r="A53" s="14">
        <v>39</v>
      </c>
      <c r="B53" s="15">
        <v>1</v>
      </c>
      <c r="C53" s="16">
        <v>43965</v>
      </c>
      <c r="D53" s="15" t="s">
        <v>78</v>
      </c>
      <c r="E53" s="15" t="s">
        <v>79</v>
      </c>
      <c r="F53" s="20">
        <v>5835</v>
      </c>
      <c r="G53" s="20">
        <v>5.84</v>
      </c>
    </row>
    <row r="54" spans="1:7" ht="45">
      <c r="A54" s="14">
        <v>40</v>
      </c>
      <c r="B54" s="15" t="s">
        <v>81</v>
      </c>
      <c r="C54" s="16">
        <v>43970</v>
      </c>
      <c r="D54" s="15" t="s">
        <v>82</v>
      </c>
      <c r="E54" s="15" t="s">
        <v>83</v>
      </c>
      <c r="F54" s="20">
        <v>3500</v>
      </c>
      <c r="G54" s="20">
        <v>3.5</v>
      </c>
    </row>
    <row r="55" spans="1:7" ht="45">
      <c r="A55" s="6">
        <v>41</v>
      </c>
      <c r="B55" s="11" t="s">
        <v>80</v>
      </c>
      <c r="C55" s="12">
        <v>43952</v>
      </c>
      <c r="D55" s="9" t="s">
        <v>31</v>
      </c>
      <c r="E55" s="15" t="s">
        <v>20</v>
      </c>
      <c r="F55" s="10">
        <v>4860</v>
      </c>
      <c r="G55" s="10">
        <v>4.86</v>
      </c>
    </row>
    <row r="56" spans="1:7" ht="15">
      <c r="A56" s="2"/>
      <c r="B56" s="30" t="s">
        <v>13</v>
      </c>
      <c r="C56" s="31"/>
      <c r="D56" s="31"/>
      <c r="E56" s="32"/>
      <c r="F56" s="3">
        <f>SUM(F52:F55)</f>
        <v>16405</v>
      </c>
      <c r="G56" s="3">
        <f>SUM(G52:G55)</f>
        <v>16.41</v>
      </c>
    </row>
    <row r="57" spans="1:7" ht="15">
      <c r="A57" s="4"/>
      <c r="B57" s="42" t="s">
        <v>5</v>
      </c>
      <c r="C57" s="43"/>
      <c r="D57" s="43"/>
      <c r="E57" s="44"/>
      <c r="F57" s="5">
        <f>F56+F51</f>
        <v>706597.6699999999</v>
      </c>
      <c r="G57" s="5">
        <f>G56+G51</f>
        <v>706.5999999999999</v>
      </c>
    </row>
    <row r="58" spans="1:7" ht="105">
      <c r="A58" s="14">
        <v>42</v>
      </c>
      <c r="B58" s="19">
        <v>1</v>
      </c>
      <c r="C58" s="16">
        <v>43986</v>
      </c>
      <c r="D58" s="15" t="s">
        <v>36</v>
      </c>
      <c r="E58" s="15" t="s">
        <v>28</v>
      </c>
      <c r="F58" s="20">
        <v>3730</v>
      </c>
      <c r="G58" s="20">
        <v>3.73</v>
      </c>
    </row>
    <row r="59" spans="1:7" ht="105">
      <c r="A59" s="14">
        <v>43</v>
      </c>
      <c r="B59" s="19" t="s">
        <v>21</v>
      </c>
      <c r="C59" s="16">
        <v>43987</v>
      </c>
      <c r="D59" s="15" t="s">
        <v>36</v>
      </c>
      <c r="E59" s="15" t="s">
        <v>28</v>
      </c>
      <c r="F59" s="20">
        <v>560</v>
      </c>
      <c r="G59" s="20">
        <v>0.56</v>
      </c>
    </row>
    <row r="60" spans="1:7" ht="60">
      <c r="A60" s="14">
        <v>44</v>
      </c>
      <c r="B60" s="19" t="s">
        <v>84</v>
      </c>
      <c r="C60" s="16">
        <v>43983</v>
      </c>
      <c r="D60" s="15" t="s">
        <v>85</v>
      </c>
      <c r="E60" s="15" t="s">
        <v>86</v>
      </c>
      <c r="F60" s="20">
        <v>11996</v>
      </c>
      <c r="G60" s="20">
        <v>12</v>
      </c>
    </row>
    <row r="61" spans="1:7" ht="60">
      <c r="A61" s="14">
        <v>45</v>
      </c>
      <c r="B61" s="19" t="s">
        <v>87</v>
      </c>
      <c r="C61" s="16">
        <v>43990</v>
      </c>
      <c r="D61" s="15" t="s">
        <v>88</v>
      </c>
      <c r="E61" s="15" t="s">
        <v>89</v>
      </c>
      <c r="F61" s="20">
        <v>147295.67</v>
      </c>
      <c r="G61" s="20">
        <v>147.3</v>
      </c>
    </row>
    <row r="62" spans="1:7" ht="60">
      <c r="A62" s="14">
        <v>46</v>
      </c>
      <c r="B62" s="19" t="s">
        <v>18</v>
      </c>
      <c r="C62" s="16">
        <v>44004</v>
      </c>
      <c r="D62" s="15" t="s">
        <v>76</v>
      </c>
      <c r="E62" s="15" t="s">
        <v>75</v>
      </c>
      <c r="F62" s="20">
        <v>15800</v>
      </c>
      <c r="G62" s="20">
        <v>15.8</v>
      </c>
    </row>
    <row r="63" spans="1:7" ht="45">
      <c r="A63" s="14">
        <v>47</v>
      </c>
      <c r="B63" s="19" t="s">
        <v>90</v>
      </c>
      <c r="C63" s="16">
        <v>43983</v>
      </c>
      <c r="D63" s="15" t="s">
        <v>31</v>
      </c>
      <c r="E63" s="15" t="s">
        <v>20</v>
      </c>
      <c r="F63" s="20">
        <v>7425.5</v>
      </c>
      <c r="G63" s="20">
        <v>7.43</v>
      </c>
    </row>
    <row r="64" spans="1:7" ht="15">
      <c r="A64" s="2"/>
      <c r="B64" s="30" t="s">
        <v>17</v>
      </c>
      <c r="C64" s="31"/>
      <c r="D64" s="31"/>
      <c r="E64" s="32"/>
      <c r="F64" s="3">
        <f>SUM(F58:F63)</f>
        <v>186807.17</v>
      </c>
      <c r="G64" s="3">
        <f>SUM(G58:G63)</f>
        <v>186.82000000000002</v>
      </c>
    </row>
    <row r="65" spans="1:7" ht="15">
      <c r="A65" s="4"/>
      <c r="B65" s="42" t="s">
        <v>5</v>
      </c>
      <c r="C65" s="43"/>
      <c r="D65" s="43"/>
      <c r="E65" s="44"/>
      <c r="F65" s="5">
        <f>F64+F57</f>
        <v>893404.84</v>
      </c>
      <c r="G65" s="5">
        <f>G64+G57</f>
        <v>893.42</v>
      </c>
    </row>
    <row r="66" spans="1:7" ht="60">
      <c r="A66" s="14">
        <v>48</v>
      </c>
      <c r="B66" s="15" t="s">
        <v>9</v>
      </c>
      <c r="C66" s="16">
        <v>44040</v>
      </c>
      <c r="D66" s="15" t="s">
        <v>94</v>
      </c>
      <c r="E66" s="15" t="s">
        <v>95</v>
      </c>
      <c r="F66" s="20">
        <v>21884</v>
      </c>
      <c r="G66" s="20">
        <v>21.88</v>
      </c>
    </row>
    <row r="67" spans="1:7" ht="60">
      <c r="A67" s="22">
        <v>49</v>
      </c>
      <c r="B67" s="19" t="s">
        <v>9</v>
      </c>
      <c r="C67" s="16">
        <v>44042</v>
      </c>
      <c r="D67" s="15" t="s">
        <v>94</v>
      </c>
      <c r="E67" s="15" t="s">
        <v>95</v>
      </c>
      <c r="F67" s="20">
        <v>24735.2</v>
      </c>
      <c r="G67" s="20">
        <v>24.74</v>
      </c>
    </row>
    <row r="68" spans="1:7" ht="60">
      <c r="A68" s="14">
        <v>50</v>
      </c>
      <c r="B68" s="22" t="s">
        <v>9</v>
      </c>
      <c r="C68" s="23">
        <v>44039</v>
      </c>
      <c r="D68" s="15" t="s">
        <v>96</v>
      </c>
      <c r="E68" s="15" t="s">
        <v>97</v>
      </c>
      <c r="F68" s="20">
        <v>40649</v>
      </c>
      <c r="G68" s="20">
        <v>40.65</v>
      </c>
    </row>
    <row r="69" spans="1:7" ht="60">
      <c r="A69" s="22">
        <v>51</v>
      </c>
      <c r="B69" s="22" t="s">
        <v>9</v>
      </c>
      <c r="C69" s="23">
        <v>44039</v>
      </c>
      <c r="D69" s="22" t="s">
        <v>96</v>
      </c>
      <c r="E69" s="22" t="s">
        <v>97</v>
      </c>
      <c r="F69" s="18">
        <v>59332</v>
      </c>
      <c r="G69" s="18">
        <v>59.33</v>
      </c>
    </row>
    <row r="70" spans="1:7" ht="60">
      <c r="A70" s="22">
        <v>52</v>
      </c>
      <c r="B70" s="15" t="s">
        <v>9</v>
      </c>
      <c r="C70" s="16">
        <v>44039</v>
      </c>
      <c r="D70" s="15" t="s">
        <v>96</v>
      </c>
      <c r="E70" s="15" t="s">
        <v>97</v>
      </c>
      <c r="F70" s="17">
        <v>172592</v>
      </c>
      <c r="G70" s="18">
        <v>172.59</v>
      </c>
    </row>
    <row r="71" spans="1:7" ht="75">
      <c r="A71" s="14">
        <v>53</v>
      </c>
      <c r="B71" s="15" t="s">
        <v>9</v>
      </c>
      <c r="C71" s="16">
        <v>44040</v>
      </c>
      <c r="D71" s="15" t="s">
        <v>98</v>
      </c>
      <c r="E71" s="15" t="s">
        <v>99</v>
      </c>
      <c r="F71" s="20">
        <v>19900</v>
      </c>
      <c r="G71" s="20">
        <v>19.9</v>
      </c>
    </row>
    <row r="72" spans="1:7" ht="75">
      <c r="A72" s="22">
        <v>54</v>
      </c>
      <c r="B72" s="19" t="s">
        <v>9</v>
      </c>
      <c r="C72" s="16">
        <v>44039</v>
      </c>
      <c r="D72" s="15" t="s">
        <v>100</v>
      </c>
      <c r="E72" s="15" t="s">
        <v>101</v>
      </c>
      <c r="F72" s="20">
        <v>9920</v>
      </c>
      <c r="G72" s="20">
        <v>9.92</v>
      </c>
    </row>
    <row r="73" spans="1:7" ht="75">
      <c r="A73" s="22">
        <v>55</v>
      </c>
      <c r="B73" s="19" t="s">
        <v>9</v>
      </c>
      <c r="C73" s="16">
        <v>44039</v>
      </c>
      <c r="D73" s="15" t="s">
        <v>100</v>
      </c>
      <c r="E73" s="15" t="s">
        <v>101</v>
      </c>
      <c r="F73" s="20">
        <v>3720</v>
      </c>
      <c r="G73" s="20">
        <v>3.72</v>
      </c>
    </row>
    <row r="74" spans="1:7" ht="75">
      <c r="A74" s="22">
        <v>56</v>
      </c>
      <c r="B74" s="19" t="s">
        <v>9</v>
      </c>
      <c r="C74" s="16">
        <v>44039</v>
      </c>
      <c r="D74" s="15" t="s">
        <v>102</v>
      </c>
      <c r="E74" s="15" t="s">
        <v>103</v>
      </c>
      <c r="F74" s="20">
        <v>36500</v>
      </c>
      <c r="G74" s="20">
        <v>36.5</v>
      </c>
    </row>
    <row r="75" spans="1:7" ht="75">
      <c r="A75" s="22">
        <v>57</v>
      </c>
      <c r="B75" s="19" t="s">
        <v>9</v>
      </c>
      <c r="C75" s="16">
        <v>44039</v>
      </c>
      <c r="D75" s="15" t="s">
        <v>102</v>
      </c>
      <c r="E75" s="15" t="s">
        <v>104</v>
      </c>
      <c r="F75" s="20">
        <v>85000</v>
      </c>
      <c r="G75" s="20">
        <v>85</v>
      </c>
    </row>
    <row r="76" spans="1:7" ht="45">
      <c r="A76" s="22">
        <v>58</v>
      </c>
      <c r="B76" s="19" t="s">
        <v>105</v>
      </c>
      <c r="C76" s="16">
        <v>44013</v>
      </c>
      <c r="D76" s="15" t="s">
        <v>31</v>
      </c>
      <c r="E76" s="15" t="s">
        <v>20</v>
      </c>
      <c r="F76" s="20">
        <v>2460</v>
      </c>
      <c r="G76" s="20">
        <v>2.46</v>
      </c>
    </row>
    <row r="77" spans="1:7" ht="90">
      <c r="A77" s="22">
        <v>59</v>
      </c>
      <c r="B77" s="19" t="s">
        <v>9</v>
      </c>
      <c r="C77" s="16">
        <v>44033</v>
      </c>
      <c r="D77" s="15" t="s">
        <v>67</v>
      </c>
      <c r="E77" s="15" t="s">
        <v>106</v>
      </c>
      <c r="F77" s="20">
        <v>3200</v>
      </c>
      <c r="G77" s="20">
        <v>3.2</v>
      </c>
    </row>
    <row r="78" spans="1:7" ht="90">
      <c r="A78" s="22">
        <v>60</v>
      </c>
      <c r="B78" s="19" t="s">
        <v>9</v>
      </c>
      <c r="C78" s="16">
        <v>44033</v>
      </c>
      <c r="D78" s="15" t="s">
        <v>67</v>
      </c>
      <c r="E78" s="15" t="s">
        <v>106</v>
      </c>
      <c r="F78" s="20">
        <v>3400</v>
      </c>
      <c r="G78" s="20">
        <v>3.4</v>
      </c>
    </row>
    <row r="79" spans="1:7" ht="60">
      <c r="A79" s="22">
        <v>61</v>
      </c>
      <c r="B79" s="19" t="s">
        <v>9</v>
      </c>
      <c r="C79" s="16">
        <v>44040</v>
      </c>
      <c r="D79" s="15" t="s">
        <v>108</v>
      </c>
      <c r="E79" s="15" t="s">
        <v>109</v>
      </c>
      <c r="F79" s="20">
        <v>6423.6</v>
      </c>
      <c r="G79" s="20">
        <v>6.42</v>
      </c>
    </row>
    <row r="80" spans="1:7" ht="23.25" customHeight="1">
      <c r="A80" s="22">
        <v>62</v>
      </c>
      <c r="B80" s="19" t="s">
        <v>9</v>
      </c>
      <c r="C80" s="16">
        <v>44040</v>
      </c>
      <c r="D80" s="15" t="s">
        <v>108</v>
      </c>
      <c r="E80" s="15" t="s">
        <v>110</v>
      </c>
      <c r="F80" s="20">
        <v>10368</v>
      </c>
      <c r="G80" s="20">
        <v>10.37</v>
      </c>
    </row>
    <row r="81" spans="1:7" ht="15">
      <c r="A81" s="2"/>
      <c r="B81" s="30" t="s">
        <v>93</v>
      </c>
      <c r="C81" s="31"/>
      <c r="D81" s="31"/>
      <c r="E81" s="32"/>
      <c r="F81" s="3">
        <f>SUM(F66:F80)</f>
        <v>500083.8</v>
      </c>
      <c r="G81" s="3">
        <f>SUM(G66:G80)</f>
        <v>500.08</v>
      </c>
    </row>
    <row r="82" spans="1:7" ht="15">
      <c r="A82" s="4"/>
      <c r="B82" s="42" t="s">
        <v>5</v>
      </c>
      <c r="C82" s="43"/>
      <c r="D82" s="43"/>
      <c r="E82" s="44"/>
      <c r="F82" s="5">
        <f>SUM(F65,F81)</f>
        <v>1393488.64</v>
      </c>
      <c r="G82" s="5">
        <f>SUM(G81,G65)</f>
        <v>1393.5</v>
      </c>
    </row>
    <row r="83" spans="1:7" ht="75">
      <c r="A83" s="14">
        <v>63</v>
      </c>
      <c r="B83" s="19" t="s">
        <v>107</v>
      </c>
      <c r="C83" s="16">
        <v>44064</v>
      </c>
      <c r="D83" s="15" t="s">
        <v>38</v>
      </c>
      <c r="E83" s="15" t="s">
        <v>39</v>
      </c>
      <c r="F83" s="20">
        <v>2076.29</v>
      </c>
      <c r="G83" s="20">
        <v>2.08</v>
      </c>
    </row>
    <row r="84" spans="1:7" ht="45">
      <c r="A84" s="14">
        <v>64</v>
      </c>
      <c r="B84" s="19" t="s">
        <v>111</v>
      </c>
      <c r="C84" s="16">
        <v>44044</v>
      </c>
      <c r="D84" s="15" t="s">
        <v>31</v>
      </c>
      <c r="E84" s="15" t="s">
        <v>20</v>
      </c>
      <c r="F84" s="20">
        <v>2460</v>
      </c>
      <c r="G84" s="20">
        <v>2.46</v>
      </c>
    </row>
    <row r="85" spans="1:7" ht="60">
      <c r="A85" s="14">
        <v>65</v>
      </c>
      <c r="B85" s="19" t="s">
        <v>112</v>
      </c>
      <c r="C85" s="16">
        <v>44046</v>
      </c>
      <c r="D85" s="15" t="s">
        <v>113</v>
      </c>
      <c r="E85" s="15" t="s">
        <v>114</v>
      </c>
      <c r="F85" s="20">
        <v>44874</v>
      </c>
      <c r="G85" s="20">
        <v>44.87</v>
      </c>
    </row>
    <row r="86" spans="1:7" ht="15">
      <c r="A86" s="2"/>
      <c r="B86" s="30" t="s">
        <v>6</v>
      </c>
      <c r="C86" s="31"/>
      <c r="D86" s="31"/>
      <c r="E86" s="32"/>
      <c r="F86" s="3">
        <f>SUM(F83:F85)</f>
        <v>49410.29</v>
      </c>
      <c r="G86" s="3">
        <f>SUM(G83:G85)</f>
        <v>49.41</v>
      </c>
    </row>
    <row r="87" spans="1:7" ht="15">
      <c r="A87" s="4"/>
      <c r="B87" s="42" t="s">
        <v>5</v>
      </c>
      <c r="C87" s="43"/>
      <c r="D87" s="43"/>
      <c r="E87" s="44"/>
      <c r="F87" s="5">
        <f>F86+F82</f>
        <v>1442898.93</v>
      </c>
      <c r="G87" s="5">
        <f>SUM(G82,G86)</f>
        <v>1442.91</v>
      </c>
    </row>
    <row r="88" spans="1:7" ht="75">
      <c r="A88" s="6">
        <v>66</v>
      </c>
      <c r="B88" s="13" t="s">
        <v>115</v>
      </c>
      <c r="C88" s="23">
        <v>44090</v>
      </c>
      <c r="D88" s="15" t="s">
        <v>45</v>
      </c>
      <c r="E88" s="15" t="s">
        <v>116</v>
      </c>
      <c r="F88" s="20">
        <v>3500</v>
      </c>
      <c r="G88" s="20">
        <v>3.5</v>
      </c>
    </row>
    <row r="89" spans="1:7" ht="45">
      <c r="A89" s="6">
        <v>67</v>
      </c>
      <c r="B89" s="9">
        <v>9</v>
      </c>
      <c r="C89" s="16">
        <v>44075</v>
      </c>
      <c r="D89" s="15" t="s">
        <v>31</v>
      </c>
      <c r="E89" s="15" t="s">
        <v>20</v>
      </c>
      <c r="F89" s="20">
        <v>3705</v>
      </c>
      <c r="G89" s="20">
        <v>3.71</v>
      </c>
    </row>
    <row r="90" spans="1:7" ht="45">
      <c r="A90" s="6">
        <v>68</v>
      </c>
      <c r="B90" s="11" t="s">
        <v>117</v>
      </c>
      <c r="C90" s="16">
        <v>44102</v>
      </c>
      <c r="D90" s="15" t="s">
        <v>82</v>
      </c>
      <c r="E90" s="15" t="s">
        <v>83</v>
      </c>
      <c r="F90" s="20">
        <v>13600</v>
      </c>
      <c r="G90" s="20">
        <v>13.6</v>
      </c>
    </row>
    <row r="91" spans="1:7" ht="15">
      <c r="A91" s="2"/>
      <c r="B91" s="30" t="s">
        <v>14</v>
      </c>
      <c r="C91" s="31"/>
      <c r="D91" s="31"/>
      <c r="E91" s="32"/>
      <c r="F91" s="3">
        <f>SUM(F88:F90)</f>
        <v>20805</v>
      </c>
      <c r="G91" s="3">
        <f>SUM(G88:G90)</f>
        <v>20.81</v>
      </c>
    </row>
    <row r="92" spans="1:7" ht="15">
      <c r="A92" s="4"/>
      <c r="B92" s="42" t="s">
        <v>5</v>
      </c>
      <c r="C92" s="43"/>
      <c r="D92" s="43"/>
      <c r="E92" s="44"/>
      <c r="F92" s="5">
        <f>F91+F87</f>
        <v>1463703.93</v>
      </c>
      <c r="G92" s="5">
        <f>G91+G87</f>
        <v>1463.72</v>
      </c>
    </row>
    <row r="93" spans="1:7" ht="45">
      <c r="A93" s="6">
        <v>69</v>
      </c>
      <c r="B93" s="7">
        <v>10</v>
      </c>
      <c r="C93" s="8">
        <v>44105</v>
      </c>
      <c r="D93" s="15" t="s">
        <v>31</v>
      </c>
      <c r="E93" s="15" t="s">
        <v>20</v>
      </c>
      <c r="F93" s="10">
        <v>3735</v>
      </c>
      <c r="G93" s="10">
        <v>3.74</v>
      </c>
    </row>
    <row r="94" spans="1:7" ht="45">
      <c r="A94" s="6">
        <v>70</v>
      </c>
      <c r="B94" s="7" t="s">
        <v>9</v>
      </c>
      <c r="C94" s="8">
        <v>44124</v>
      </c>
      <c r="D94" s="9" t="s">
        <v>118</v>
      </c>
      <c r="E94" s="9" t="s">
        <v>119</v>
      </c>
      <c r="F94" s="10">
        <v>30000</v>
      </c>
      <c r="G94" s="10">
        <v>30</v>
      </c>
    </row>
    <row r="95" spans="1:7" ht="15">
      <c r="A95" s="2"/>
      <c r="B95" s="30" t="s">
        <v>15</v>
      </c>
      <c r="C95" s="31"/>
      <c r="D95" s="31"/>
      <c r="E95" s="32"/>
      <c r="F95" s="3">
        <f>SUM(F93:F94)</f>
        <v>33735</v>
      </c>
      <c r="G95" s="3">
        <f>SUM(G93:G94)</f>
        <v>33.74</v>
      </c>
    </row>
    <row r="96" spans="1:7" ht="15">
      <c r="A96" s="4"/>
      <c r="B96" s="42" t="s">
        <v>5</v>
      </c>
      <c r="C96" s="43"/>
      <c r="D96" s="43"/>
      <c r="E96" s="44"/>
      <c r="F96" s="5">
        <f>F95+F92</f>
        <v>1497438.93</v>
      </c>
      <c r="G96" s="5">
        <f>G95+G92</f>
        <v>1497.46</v>
      </c>
    </row>
    <row r="97" spans="1:7" ht="90">
      <c r="A97" s="6">
        <v>71</v>
      </c>
      <c r="B97" s="7" t="s">
        <v>9</v>
      </c>
      <c r="C97" s="8">
        <v>44136</v>
      </c>
      <c r="D97" s="15" t="s">
        <v>120</v>
      </c>
      <c r="E97" s="9" t="s">
        <v>121</v>
      </c>
      <c r="F97" s="10">
        <v>2158</v>
      </c>
      <c r="G97" s="10">
        <v>2.16</v>
      </c>
    </row>
    <row r="98" spans="1:7" ht="15">
      <c r="A98" s="2"/>
      <c r="B98" s="30" t="s">
        <v>16</v>
      </c>
      <c r="C98" s="31"/>
      <c r="D98" s="31"/>
      <c r="E98" s="32"/>
      <c r="F98" s="3">
        <f>SUM(F97:F97)</f>
        <v>2158</v>
      </c>
      <c r="G98" s="3">
        <f>SUM(G97:G97)</f>
        <v>2.16</v>
      </c>
    </row>
    <row r="99" spans="1:7" ht="15">
      <c r="A99" s="4"/>
      <c r="B99" s="42" t="s">
        <v>5</v>
      </c>
      <c r="C99" s="43"/>
      <c r="D99" s="43"/>
      <c r="E99" s="44"/>
      <c r="F99" s="5">
        <f>F98+F96</f>
        <v>1499596.93</v>
      </c>
      <c r="G99" s="5">
        <f>G98+G96</f>
        <v>1499.6200000000001</v>
      </c>
    </row>
    <row r="100" spans="1:7" ht="60">
      <c r="A100" s="6">
        <v>72</v>
      </c>
      <c r="B100" s="7" t="s">
        <v>122</v>
      </c>
      <c r="C100" s="8">
        <v>44168</v>
      </c>
      <c r="D100" s="9" t="s">
        <v>123</v>
      </c>
      <c r="E100" s="15" t="s">
        <v>124</v>
      </c>
      <c r="F100" s="10">
        <v>13920</v>
      </c>
      <c r="G100" s="10">
        <v>13.92</v>
      </c>
    </row>
    <row r="101" spans="1:7" ht="60">
      <c r="A101" s="6">
        <v>73</v>
      </c>
      <c r="B101" s="7" t="s">
        <v>125</v>
      </c>
      <c r="C101" s="8">
        <v>44176</v>
      </c>
      <c r="D101" s="9" t="s">
        <v>123</v>
      </c>
      <c r="E101" s="15" t="s">
        <v>126</v>
      </c>
      <c r="F101" s="10">
        <v>2022.87</v>
      </c>
      <c r="G101" s="10">
        <v>2.02</v>
      </c>
    </row>
    <row r="102" spans="1:7" ht="75">
      <c r="A102" s="6">
        <v>74</v>
      </c>
      <c r="B102" s="7" t="s">
        <v>127</v>
      </c>
      <c r="C102" s="8">
        <v>44179</v>
      </c>
      <c r="D102" s="9" t="s">
        <v>128</v>
      </c>
      <c r="E102" s="9" t="s">
        <v>129</v>
      </c>
      <c r="F102" s="10">
        <v>10800</v>
      </c>
      <c r="G102" s="10">
        <v>10.8</v>
      </c>
    </row>
    <row r="103" spans="1:7" ht="60">
      <c r="A103" s="6">
        <v>75</v>
      </c>
      <c r="B103" s="24">
        <v>120122111562</v>
      </c>
      <c r="C103" s="8">
        <v>44186</v>
      </c>
      <c r="D103" s="15" t="s">
        <v>50</v>
      </c>
      <c r="E103" s="9" t="s">
        <v>130</v>
      </c>
      <c r="F103" s="10">
        <v>2000</v>
      </c>
      <c r="G103" s="10">
        <v>2</v>
      </c>
    </row>
    <row r="104" spans="1:7" ht="120">
      <c r="A104" s="6">
        <v>76</v>
      </c>
      <c r="B104" s="7" t="s">
        <v>9</v>
      </c>
      <c r="C104" s="8">
        <v>44187</v>
      </c>
      <c r="D104" s="9" t="s">
        <v>131</v>
      </c>
      <c r="E104" s="9" t="s">
        <v>132</v>
      </c>
      <c r="F104" s="10">
        <v>5000</v>
      </c>
      <c r="G104" s="10">
        <v>5</v>
      </c>
    </row>
    <row r="105" spans="1:7" ht="60">
      <c r="A105" s="6">
        <v>77</v>
      </c>
      <c r="B105" s="24">
        <v>120122110411</v>
      </c>
      <c r="C105" s="8">
        <v>44186</v>
      </c>
      <c r="D105" s="15" t="s">
        <v>50</v>
      </c>
      <c r="E105" s="9" t="s">
        <v>130</v>
      </c>
      <c r="F105" s="10">
        <v>1000</v>
      </c>
      <c r="G105" s="10">
        <v>1</v>
      </c>
    </row>
    <row r="106" spans="1:7" ht="60">
      <c r="A106" s="6">
        <v>78</v>
      </c>
      <c r="B106" s="24">
        <v>12012182155</v>
      </c>
      <c r="C106" s="8">
        <v>44186</v>
      </c>
      <c r="D106" s="15" t="s">
        <v>50</v>
      </c>
      <c r="E106" s="9" t="s">
        <v>130</v>
      </c>
      <c r="F106" s="10">
        <v>1000</v>
      </c>
      <c r="G106" s="10">
        <v>1</v>
      </c>
    </row>
    <row r="107" spans="1:7" ht="60">
      <c r="A107" s="6">
        <v>79</v>
      </c>
      <c r="B107" s="7" t="s">
        <v>9</v>
      </c>
      <c r="C107" s="8">
        <v>44183</v>
      </c>
      <c r="D107" s="9" t="s">
        <v>133</v>
      </c>
      <c r="E107" s="9" t="s">
        <v>130</v>
      </c>
      <c r="F107" s="10">
        <v>5000</v>
      </c>
      <c r="G107" s="10">
        <v>5</v>
      </c>
    </row>
    <row r="108" spans="1:7" ht="75">
      <c r="A108" s="6">
        <v>80</v>
      </c>
      <c r="B108" s="24">
        <v>79</v>
      </c>
      <c r="C108" s="8">
        <v>44183</v>
      </c>
      <c r="D108" s="15" t="s">
        <v>134</v>
      </c>
      <c r="E108" s="15" t="s">
        <v>135</v>
      </c>
      <c r="F108" s="10">
        <v>3500</v>
      </c>
      <c r="G108" s="10">
        <v>3.5</v>
      </c>
    </row>
    <row r="109" spans="1:7" ht="45">
      <c r="A109" s="6">
        <v>81</v>
      </c>
      <c r="B109" s="24">
        <v>78</v>
      </c>
      <c r="C109" s="8">
        <v>44179</v>
      </c>
      <c r="D109" s="15" t="s">
        <v>56</v>
      </c>
      <c r="E109" s="9" t="s">
        <v>136</v>
      </c>
      <c r="F109" s="10">
        <v>59557</v>
      </c>
      <c r="G109" s="10">
        <v>59.56</v>
      </c>
    </row>
    <row r="110" spans="1:7" ht="45">
      <c r="A110" s="6">
        <v>82</v>
      </c>
      <c r="B110" s="24">
        <v>75</v>
      </c>
      <c r="C110" s="8">
        <v>44169</v>
      </c>
      <c r="D110" s="15" t="s">
        <v>56</v>
      </c>
      <c r="E110" s="9" t="s">
        <v>137</v>
      </c>
      <c r="F110" s="10">
        <v>60802</v>
      </c>
      <c r="G110" s="10">
        <v>60.8</v>
      </c>
    </row>
    <row r="111" spans="1:7" ht="45">
      <c r="A111" s="6">
        <v>83</v>
      </c>
      <c r="B111" s="7">
        <v>76</v>
      </c>
      <c r="C111" s="8">
        <v>44166</v>
      </c>
      <c r="D111" s="15" t="s">
        <v>56</v>
      </c>
      <c r="E111" s="9" t="s">
        <v>138</v>
      </c>
      <c r="F111" s="10">
        <v>28768</v>
      </c>
      <c r="G111" s="10">
        <v>28.77</v>
      </c>
    </row>
    <row r="112" spans="1:7" ht="45">
      <c r="A112" s="6">
        <v>84</v>
      </c>
      <c r="B112" s="24">
        <v>77</v>
      </c>
      <c r="C112" s="8">
        <v>44172</v>
      </c>
      <c r="D112" s="15" t="s">
        <v>56</v>
      </c>
      <c r="E112" s="9" t="s">
        <v>139</v>
      </c>
      <c r="F112" s="10">
        <v>52665</v>
      </c>
      <c r="G112" s="10">
        <v>52.67</v>
      </c>
    </row>
    <row r="113" spans="1:7" ht="45">
      <c r="A113" s="6">
        <v>85</v>
      </c>
      <c r="B113" s="24">
        <v>79</v>
      </c>
      <c r="C113" s="8">
        <v>44181</v>
      </c>
      <c r="D113" s="15" t="s">
        <v>56</v>
      </c>
      <c r="E113" s="9" t="s">
        <v>140</v>
      </c>
      <c r="F113" s="10">
        <v>39390</v>
      </c>
      <c r="G113" s="10">
        <v>39.39</v>
      </c>
    </row>
    <row r="114" spans="1:7" ht="60">
      <c r="A114" s="6">
        <v>86</v>
      </c>
      <c r="B114" s="24">
        <v>79</v>
      </c>
      <c r="C114" s="8">
        <v>44181</v>
      </c>
      <c r="D114" s="15" t="s">
        <v>141</v>
      </c>
      <c r="E114" s="9" t="s">
        <v>142</v>
      </c>
      <c r="F114" s="10">
        <v>12000</v>
      </c>
      <c r="G114" s="10">
        <v>12</v>
      </c>
    </row>
    <row r="115" spans="1:7" ht="15">
      <c r="A115" s="2"/>
      <c r="B115" s="30" t="s">
        <v>7</v>
      </c>
      <c r="C115" s="31"/>
      <c r="D115" s="31"/>
      <c r="E115" s="32"/>
      <c r="F115" s="3">
        <f>SUM(F100:F114)</f>
        <v>297424.87</v>
      </c>
      <c r="G115" s="3">
        <f>SUM(G100:G114)</f>
        <v>297.43</v>
      </c>
    </row>
    <row r="116" spans="1:7" ht="15">
      <c r="A116" s="4"/>
      <c r="B116" s="42" t="s">
        <v>5</v>
      </c>
      <c r="C116" s="43"/>
      <c r="D116" s="43"/>
      <c r="E116" s="44"/>
      <c r="F116" s="5">
        <f>F115+F99</f>
        <v>1797021.7999999998</v>
      </c>
      <c r="G116" s="5">
        <f>G99+G115</f>
        <v>1797.0500000000002</v>
      </c>
    </row>
    <row r="121" spans="1:7" ht="77.25" customHeight="1">
      <c r="A121" s="56" t="s">
        <v>144</v>
      </c>
      <c r="B121" s="57"/>
      <c r="C121" s="57"/>
      <c r="D121" s="57"/>
      <c r="E121" s="58" t="s">
        <v>145</v>
      </c>
      <c r="F121" s="58"/>
      <c r="G121" s="58"/>
    </row>
    <row r="141" ht="81" customHeight="1"/>
  </sheetData>
  <sheetProtection/>
  <mergeCells count="42">
    <mergeCell ref="B9:B11"/>
    <mergeCell ref="B98:E98"/>
    <mergeCell ref="B81:E81"/>
    <mergeCell ref="B64:E64"/>
    <mergeCell ref="B116:E116"/>
    <mergeCell ref="G6:G8"/>
    <mergeCell ref="E6:E8"/>
    <mergeCell ref="F6:F8"/>
    <mergeCell ref="B57:E57"/>
    <mergeCell ref="B25:E25"/>
    <mergeCell ref="E9:E11"/>
    <mergeCell ref="B24:E24"/>
    <mergeCell ref="D6:D8"/>
    <mergeCell ref="B44:E44"/>
    <mergeCell ref="A121:D121"/>
    <mergeCell ref="E121:G121"/>
    <mergeCell ref="B115:E115"/>
    <mergeCell ref="B43:E43"/>
    <mergeCell ref="B65:E65"/>
    <mergeCell ref="B51:E51"/>
    <mergeCell ref="B99:E99"/>
    <mergeCell ref="B96:E96"/>
    <mergeCell ref="B50:E50"/>
    <mergeCell ref="B82:E82"/>
    <mergeCell ref="A1:D1"/>
    <mergeCell ref="E1:G1"/>
    <mergeCell ref="B91:E91"/>
    <mergeCell ref="B37:E37"/>
    <mergeCell ref="G9:G11"/>
    <mergeCell ref="A6:A8"/>
    <mergeCell ref="B6:B8"/>
    <mergeCell ref="C6:C8"/>
    <mergeCell ref="B95:E95"/>
    <mergeCell ref="B56:E56"/>
    <mergeCell ref="C9:C11"/>
    <mergeCell ref="D9:D11"/>
    <mergeCell ref="F9:F11"/>
    <mergeCell ref="A9:A11"/>
    <mergeCell ref="B92:E92"/>
    <mergeCell ref="B87:E87"/>
    <mergeCell ref="B36:E36"/>
    <mergeCell ref="B86:E86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2022-02-28T05:04:37Z</cp:lastPrinted>
  <dcterms:created xsi:type="dcterms:W3CDTF">1996-10-08T23:32:33Z</dcterms:created>
  <dcterms:modified xsi:type="dcterms:W3CDTF">2022-02-28T05:06:09Z</dcterms:modified>
  <cp:category/>
  <cp:version/>
  <cp:contentType/>
  <cp:contentStatus/>
</cp:coreProperties>
</file>