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Единый реестр договоров" sheetId="1" r:id="rId1"/>
  </sheets>
  <definedNames>
    <definedName name="_xlnm.Print_Area" localSheetId="0">'Единый реестр договоров'!$A$1:$G$92</definedName>
  </definedNames>
  <calcPr fullCalcOnLoad="1"/>
</workbook>
</file>

<file path=xl/sharedStrings.xml><?xml version="1.0" encoding="utf-8"?>
<sst xmlns="http://schemas.openxmlformats.org/spreadsheetml/2006/main" count="163" uniqueCount="75">
  <si>
    <t>Номер договора</t>
  </si>
  <si>
    <t>Дата заключения договора</t>
  </si>
  <si>
    <t>Сумма договора, руб.</t>
  </si>
  <si>
    <t>Сумма договора, тыс. руб.</t>
  </si>
  <si>
    <t>Итого за январь:</t>
  </si>
  <si>
    <t>Итого с начала года:</t>
  </si>
  <si>
    <t>Итого за август:</t>
  </si>
  <si>
    <t>Итого за декабрь:</t>
  </si>
  <si>
    <t>№ п/п</t>
  </si>
  <si>
    <t>б/н</t>
  </si>
  <si>
    <t>Итого за февраль:</t>
  </si>
  <si>
    <t>Итого за март:</t>
  </si>
  <si>
    <t>Итого за апрель:</t>
  </si>
  <si>
    <t>Итого за май:</t>
  </si>
  <si>
    <t>Итого за сентябрь:</t>
  </si>
  <si>
    <t>Итого за октябрь:</t>
  </si>
  <si>
    <t>Итого за ноябрь</t>
  </si>
  <si>
    <t>Итого за июнь</t>
  </si>
  <si>
    <t>1</t>
  </si>
  <si>
    <t>Заправка автотранспорта автомобильным топливом</t>
  </si>
  <si>
    <t>Техническое обслуживание и поддержание в рабочем состоянии оборудования системы автоматической пожарной сигнализации и оповещения людей при пожаре</t>
  </si>
  <si>
    <t>Краткое наименование закупаемых товаров, работ и услуг</t>
  </si>
  <si>
    <t>ООО "Регион-С", р.п. Новая Майна, ул. Гагарина, д. 100</t>
  </si>
  <si>
    <t>ООО "Интеграл-Д", г. Димитровград, ул. Славского, д. 18В</t>
  </si>
  <si>
    <t>ООО "Газпром газораспеределение Ульяновск", г. Димитровград, ул. Свирская, д. 5</t>
  </si>
  <si>
    <t>Техническое обслуживание объектов сетей газораспределения и газопотребления</t>
  </si>
  <si>
    <t>Ремонт оборудования автоматической пожарной сигнализации на объекте</t>
  </si>
  <si>
    <t>ООО "Родник", р. п. Новая Майна, ил. Микрорайон, д. 8</t>
  </si>
  <si>
    <t>Наименование и местонахождение поставщика (подрядчика, исполнителя)</t>
  </si>
  <si>
    <t>171с-002-02-65/1</t>
  </si>
  <si>
    <t>15</t>
  </si>
  <si>
    <t>18</t>
  </si>
  <si>
    <t>Техническое обслуживание водоисточников наружного противопожарного водоснабжения - пожарных гидрантов в р.р. Новая Майна и с. Верхний Мелекесс</t>
  </si>
  <si>
    <t>0350320</t>
  </si>
  <si>
    <t>0300620</t>
  </si>
  <si>
    <t>2</t>
  </si>
  <si>
    <t>ИП Юсупова Венера Галимзяновна, г. Димитровград, ул. Славского, д. 22-37</t>
  </si>
  <si>
    <t>Приобретение открыток</t>
  </si>
  <si>
    <t>ИП Иванов Михаил Александрович, г. Димитровград, ул. Куйбышева, д. 205</t>
  </si>
  <si>
    <t>Заправка картриджей, замена фотобарабанов, термопленок, диагностике, техническому обслуживанию, ремонту компьютерной орг- техники, локальной сети, приобретению тонера</t>
  </si>
  <si>
    <t>ИП Никитин Дмитрий Евгеньевич, г. Димитрогврад, ул. Победы, д. 9-52</t>
  </si>
  <si>
    <t>Услуги по обслуживанию программных продуктов "1С:Бухгалтерия государственного учреждения 8 ПРОФ"</t>
  </si>
  <si>
    <t>Приобретение канцелярских принадлежностей и офисной бумаги</t>
  </si>
  <si>
    <t>ИП Захряпин Олег Владимирович, г. Москва, ул. Братеевская, д. 21, корпус, 4, кв. 3</t>
  </si>
  <si>
    <t>7</t>
  </si>
  <si>
    <t>Итого за июль</t>
  </si>
  <si>
    <t>ООО "Издательский Центр ЮНИПресс", г. Димитровград, ул. Юнг Северного флота, д. 20, офис 310</t>
  </si>
  <si>
    <t>5</t>
  </si>
  <si>
    <t>Публикации официальных документов администрации и Совета депутатов поселения в газете "Муниципальный вестник Заволжья"</t>
  </si>
  <si>
    <t>8</t>
  </si>
  <si>
    <t>197-002-02-65/1</t>
  </si>
  <si>
    <t>Техническое обслуживание сигналихаторов загазованности</t>
  </si>
  <si>
    <t>Приобретение офисной бумаги</t>
  </si>
  <si>
    <t>ИП Албутов Сергей Петрович, г. Ульяновск, ул. Отрадная, д. 84, кв. 133</t>
  </si>
  <si>
    <t>Приобретение  стекла на МТЗ</t>
  </si>
  <si>
    <t>12009242022</t>
  </si>
  <si>
    <t>ООО "Компания Тензор", г. Ярославль, пр-т Московский, д. 12</t>
  </si>
  <si>
    <t>Право использования СБИС один год</t>
  </si>
  <si>
    <t>9</t>
  </si>
  <si>
    <t>Организация освещения на территории  «Площадь отдыха и досуга» в р. п. Новая Майна МО «Новомайнское городское поселение» Мелекесского района Ульяновской области, а именно поставить опоры для светильника паркового NUR 2500 в количестве 28 штук</t>
  </si>
  <si>
    <t>ИП Павлов Анатолий Викторович, г. Ульяновск, ул. Кирова, д. 6, стр. 1, кв. 37</t>
  </si>
  <si>
    <t>Поставить светильник парковый NUR 2500 в количестве 28 штук</t>
  </si>
  <si>
    <t xml:space="preserve">                                                                               </t>
  </si>
  <si>
    <t>ИП Лисвинчук Дмитрий Федорович, г. Димитровград, ул. Тоси Потаповой, д. 167</t>
  </si>
  <si>
    <t>Приобретение венков, ленты ритуальной в количестве 2 штук</t>
  </si>
  <si>
    <t>211/20/47308020</t>
  </si>
  <si>
    <t>ПАО СК "Росгосстрах", г. Ульяновск, ул. Ленина, д. 89</t>
  </si>
  <si>
    <t>Обязательное страхование гражданской ответственности владельцев транпортных средств</t>
  </si>
  <si>
    <t>Приобретение канцелярских принадлежностей</t>
  </si>
  <si>
    <t>ИП Коноваленко Марина Ратмировна, г. Ульяновск, пр. Созидателей, д. 70, кв. 205</t>
  </si>
  <si>
    <t>Приобретение настенной звуковой колонны, входного трансформатора</t>
  </si>
  <si>
    <t>И. о. директора МКУ «Управление делами»
муниципального образования
«Новомайнское городское поселение»
Мелекесского района Ульяновской</t>
  </si>
  <si>
    <t>Е. Г. Карягина</t>
  </si>
  <si>
    <r>
      <t xml:space="preserve">МУНИЦИПАЛЬНОЕ КАЗЕННОЕ УЧРЕЖДЕНИЕ «УПРАВЛЕНИЕ ДЕЛАМИ» МУНИЦИПАЛЬНОГО ОБРАЗОВАНИЯ «НОВОМАЙНСКОЕ ГОРОДСКОЕ ПОСЕЛЕНИЕ» МЕЛЕКЕССКОГО  РАЙОНА УЛЬЯНОВСКОЙ ОБЛАСТИ
</t>
    </r>
    <r>
      <rPr>
        <sz val="10"/>
        <rFont val="Times New Roman"/>
        <family val="1"/>
      </rPr>
      <t>ул. Советская 6, р. п. Новая Майна, 
Мелекесский район,  Ульяновская область, 
433555, ИНН 7310100294, КПП 731001001
ОКПО 25508121, ОГРН 1057310014200
Тел. 8(84235)78-4-37, факс 8(84235)78-1-61
E-mail: new.maina@yandex.ru</t>
    </r>
    <r>
      <rPr>
        <b/>
        <sz val="12"/>
        <rFont val="Times New Roman"/>
        <family val="1"/>
      </rPr>
      <t xml:space="preserve">
</t>
    </r>
  </si>
  <si>
    <t>Реестр договоров 2020 год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</si>
</sst>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dd/mm/yy;@"/>
    <numFmt numFmtId="191" formatCode="mmm/yyyy"/>
    <numFmt numFmtId="192" formatCode="0.0"/>
    <numFmt numFmtId="193" formatCode="000000"/>
    <numFmt numFmtId="194" formatCode="[$-F400]h:mm:ss\ AM/PM"/>
    <numFmt numFmtId="195" formatCode="[$-419]d\ mmm;@"/>
    <numFmt numFmtId="196" formatCode="#,##0.000_р_."/>
    <numFmt numFmtId="197" formatCode="#,##0.0_р_."/>
    <numFmt numFmtId="198" formatCode="#,##0_р_.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  <numFmt numFmtId="203" formatCode="#,##0.0_р_.;\-#,##0.0_р_."/>
    <numFmt numFmtId="204" formatCode="#,##0.000_р_.;\-#,##0.000_р_."/>
    <numFmt numFmtId="205" formatCode="#,##0.00;[Red]#,##0.00"/>
    <numFmt numFmtId="206" formatCode="0.0000"/>
    <numFmt numFmtId="207" formatCode="#,##0.0;[Red]#,##0.0"/>
    <numFmt numFmtId="208" formatCode="#,##0.000;[Red]#,##0.000"/>
    <numFmt numFmtId="209" formatCode="#,##0.0000_р_.;\-#,##0.0000_р_."/>
    <numFmt numFmtId="210" formatCode="#,##0.00000_р_.;\-#,##0.00000_р_.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 wrapText="1" shrinkToFit="1"/>
    </xf>
    <xf numFmtId="0" fontId="1" fillId="34" borderId="10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 shrinkToFit="1"/>
    </xf>
    <xf numFmtId="4" fontId="1" fillId="35" borderId="10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 wrapText="1" shrinkToFi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 shrinkToFit="1"/>
    </xf>
    <xf numFmtId="1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/>
    </xf>
    <xf numFmtId="0" fontId="1" fillId="36" borderId="10" xfId="0" applyNumberFormat="1" applyFont="1" applyFill="1" applyBorder="1" applyAlignment="1">
      <alignment horizontal="center" vertical="top" wrapText="1" shrinkToFit="1"/>
    </xf>
    <xf numFmtId="0" fontId="1" fillId="36" borderId="10" xfId="0" applyFont="1" applyFill="1" applyBorder="1" applyAlignment="1">
      <alignment horizontal="center" vertical="top" wrapText="1"/>
    </xf>
    <xf numFmtId="1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top" wrapText="1"/>
    </xf>
    <xf numFmtId="4" fontId="2" fillId="19" borderId="1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1" fillId="36" borderId="11" xfId="0" applyFont="1" applyFill="1" applyBorder="1" applyAlignment="1">
      <alignment horizontal="center" vertical="top" wrapText="1" shrinkToFit="1"/>
    </xf>
    <xf numFmtId="0" fontId="1" fillId="36" borderId="11" xfId="0" applyFont="1" applyFill="1" applyBorder="1" applyAlignment="1">
      <alignment horizontal="center" vertical="top"/>
    </xf>
    <xf numFmtId="14" fontId="1" fillId="36" borderId="11" xfId="0" applyNumberFormat="1" applyFont="1" applyFill="1" applyBorder="1" applyAlignment="1">
      <alignment horizontal="center" vertical="top" wrapText="1" shrinkToFit="1"/>
    </xf>
    <xf numFmtId="4" fontId="1" fillId="36" borderId="11" xfId="0" applyNumberFormat="1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right" vertical="top" wrapText="1" shrinkToFit="1"/>
    </xf>
    <xf numFmtId="0" fontId="2" fillId="34" borderId="13" xfId="0" applyFont="1" applyFill="1" applyBorder="1" applyAlignment="1">
      <alignment horizontal="right" vertical="top" wrapText="1" shrinkToFit="1"/>
    </xf>
    <xf numFmtId="0" fontId="2" fillId="34" borderId="14" xfId="0" applyFont="1" applyFill="1" applyBorder="1" applyAlignment="1">
      <alignment horizontal="right" vertical="top" wrapText="1" shrinkToFit="1"/>
    </xf>
    <xf numFmtId="0" fontId="2" fillId="33" borderId="12" xfId="0" applyFont="1" applyFill="1" applyBorder="1" applyAlignment="1">
      <alignment horizontal="right" vertical="top" wrapText="1" shrinkToFit="1"/>
    </xf>
    <xf numFmtId="0" fontId="2" fillId="33" borderId="13" xfId="0" applyFont="1" applyFill="1" applyBorder="1" applyAlignment="1">
      <alignment horizontal="right" vertical="top" wrapText="1" shrinkToFit="1"/>
    </xf>
    <xf numFmtId="0" fontId="2" fillId="33" borderId="14" xfId="0" applyFont="1" applyFill="1" applyBorder="1" applyAlignment="1">
      <alignment horizontal="right" vertical="top" wrapText="1" shrinkToFit="1"/>
    </xf>
    <xf numFmtId="0" fontId="1" fillId="36" borderId="15" xfId="0" applyFont="1" applyFill="1" applyBorder="1" applyAlignment="1">
      <alignment horizontal="center" vertical="top"/>
    </xf>
    <xf numFmtId="0" fontId="1" fillId="36" borderId="16" xfId="0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/>
    </xf>
    <xf numFmtId="49" fontId="1" fillId="36" borderId="15" xfId="0" applyNumberFormat="1" applyFont="1" applyFill="1" applyBorder="1" applyAlignment="1">
      <alignment horizontal="center" vertical="top" wrapText="1" shrinkToFit="1"/>
    </xf>
    <xf numFmtId="49" fontId="1" fillId="36" borderId="16" xfId="0" applyNumberFormat="1" applyFont="1" applyFill="1" applyBorder="1" applyAlignment="1">
      <alignment horizontal="center" vertical="top" wrapText="1" shrinkToFit="1"/>
    </xf>
    <xf numFmtId="49" fontId="1" fillId="36" borderId="11" xfId="0" applyNumberFormat="1" applyFont="1" applyFill="1" applyBorder="1" applyAlignment="1">
      <alignment horizontal="center" vertical="top" wrapText="1" shrinkToFit="1"/>
    </xf>
    <xf numFmtId="14" fontId="1" fillId="36" borderId="15" xfId="0" applyNumberFormat="1" applyFont="1" applyFill="1" applyBorder="1" applyAlignment="1">
      <alignment horizontal="center" vertical="top" wrapText="1" shrinkToFit="1"/>
    </xf>
    <xf numFmtId="14" fontId="1" fillId="36" borderId="16" xfId="0" applyNumberFormat="1" applyFont="1" applyFill="1" applyBorder="1" applyAlignment="1">
      <alignment horizontal="center" vertical="top" wrapText="1" shrinkToFit="1"/>
    </xf>
    <xf numFmtId="14" fontId="1" fillId="36" borderId="11" xfId="0" applyNumberFormat="1" applyFont="1" applyFill="1" applyBorder="1" applyAlignment="1">
      <alignment horizontal="center" vertical="top" wrapText="1" shrinkToFit="1"/>
    </xf>
    <xf numFmtId="0" fontId="1" fillId="36" borderId="15" xfId="0" applyFont="1" applyFill="1" applyBorder="1" applyAlignment="1">
      <alignment horizontal="center" vertical="top" wrapText="1" shrinkToFit="1"/>
    </xf>
    <xf numFmtId="0" fontId="1" fillId="36" borderId="16" xfId="0" applyFont="1" applyFill="1" applyBorder="1" applyAlignment="1">
      <alignment horizontal="center" vertical="top" wrapText="1" shrinkToFit="1"/>
    </xf>
    <xf numFmtId="0" fontId="1" fillId="36" borderId="11" xfId="0" applyFont="1" applyFill="1" applyBorder="1" applyAlignment="1">
      <alignment horizontal="center" vertical="top" wrapText="1" shrinkToFit="1"/>
    </xf>
    <xf numFmtId="4" fontId="1" fillId="36" borderId="15" xfId="0" applyNumberFormat="1" applyFont="1" applyFill="1" applyBorder="1" applyAlignment="1">
      <alignment horizontal="center" vertical="top" wrapText="1"/>
    </xf>
    <xf numFmtId="4" fontId="1" fillId="36" borderId="16" xfId="0" applyNumberFormat="1" applyFont="1" applyFill="1" applyBorder="1" applyAlignment="1">
      <alignment horizontal="center" vertical="top" wrapText="1"/>
    </xf>
    <xf numFmtId="4" fontId="1" fillId="36" borderId="11" xfId="0" applyNumberFormat="1" applyFont="1" applyFill="1" applyBorder="1" applyAlignment="1">
      <alignment horizontal="center" vertical="top" wrapText="1"/>
    </xf>
    <xf numFmtId="4" fontId="1" fillId="36" borderId="15" xfId="0" applyNumberFormat="1" applyFont="1" applyFill="1" applyBorder="1" applyAlignment="1">
      <alignment horizontal="center" vertical="top" wrapText="1" shrinkToFit="1"/>
    </xf>
    <xf numFmtId="0" fontId="1" fillId="36" borderId="16" xfId="0" applyFont="1" applyFill="1" applyBorder="1" applyAlignment="1">
      <alignment vertical="top"/>
    </xf>
    <xf numFmtId="0" fontId="1" fillId="36" borderId="11" xfId="0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36" borderId="11" xfId="0" applyNumberFormat="1" applyFont="1" applyFill="1" applyBorder="1" applyAlignment="1">
      <alignment horizontal="center" vertical="top" wrapText="1" shrinkToFit="1"/>
    </xf>
    <xf numFmtId="4" fontId="1" fillId="36" borderId="11" xfId="0" applyNumberFormat="1" applyFont="1" applyFill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40" zoomScaleNormal="90" zoomScaleSheetLayoutView="40" zoomScalePageLayoutView="0" workbookViewId="0" topLeftCell="A1">
      <selection activeCell="J4" sqref="J4"/>
    </sheetView>
  </sheetViews>
  <sheetFormatPr defaultColWidth="9.140625" defaultRowHeight="12.75"/>
  <cols>
    <col min="1" max="1" width="5.421875" style="1" customWidth="1"/>
    <col min="2" max="2" width="11.7109375" style="0" customWidth="1"/>
    <col min="3" max="3" width="13.421875" style="0" customWidth="1"/>
    <col min="4" max="4" width="21.140625" style="0" customWidth="1"/>
    <col min="5" max="5" width="30.8515625" style="0" customWidth="1"/>
    <col min="6" max="6" width="13.8515625" style="0" customWidth="1"/>
    <col min="7" max="7" width="12.28125" style="0" customWidth="1"/>
    <col min="8" max="8" width="10.57421875" style="0" bestFit="1" customWidth="1"/>
  </cols>
  <sheetData>
    <row r="1" spans="1:7" ht="181.5" customHeight="1">
      <c r="A1" s="59" t="s">
        <v>73</v>
      </c>
      <c r="B1" s="59"/>
      <c r="C1" s="59"/>
      <c r="D1" s="59"/>
      <c r="E1" s="58" t="s">
        <v>74</v>
      </c>
      <c r="F1" s="58"/>
      <c r="G1" s="58"/>
    </row>
    <row r="2" spans="1:7" s="26" customFormat="1" ht="71.25">
      <c r="A2" s="24" t="s">
        <v>8</v>
      </c>
      <c r="B2" s="24" t="s">
        <v>0</v>
      </c>
      <c r="C2" s="24" t="s">
        <v>1</v>
      </c>
      <c r="D2" s="24" t="s">
        <v>28</v>
      </c>
      <c r="E2" s="24" t="s">
        <v>21</v>
      </c>
      <c r="F2" s="25" t="s">
        <v>2</v>
      </c>
      <c r="G2" s="25" t="s">
        <v>3</v>
      </c>
    </row>
    <row r="3" spans="1:7" ht="92.25" customHeight="1">
      <c r="A3" s="28">
        <v>1</v>
      </c>
      <c r="B3" s="60" t="s">
        <v>29</v>
      </c>
      <c r="C3" s="29">
        <v>43831</v>
      </c>
      <c r="D3" s="27" t="s">
        <v>24</v>
      </c>
      <c r="E3" s="27" t="s">
        <v>25</v>
      </c>
      <c r="F3" s="61">
        <v>15774.83</v>
      </c>
      <c r="G3" s="30">
        <v>15.77</v>
      </c>
    </row>
    <row r="4" spans="1:7" ht="45">
      <c r="A4" s="13">
        <v>2</v>
      </c>
      <c r="B4" s="18" t="s">
        <v>30</v>
      </c>
      <c r="C4" s="15">
        <v>43800</v>
      </c>
      <c r="D4" s="14" t="s">
        <v>22</v>
      </c>
      <c r="E4" s="14" t="s">
        <v>19</v>
      </c>
      <c r="F4" s="16">
        <v>25009</v>
      </c>
      <c r="G4" s="17">
        <v>25.01</v>
      </c>
    </row>
    <row r="5" spans="1:7" ht="90">
      <c r="A5" s="13">
        <v>3</v>
      </c>
      <c r="B5" s="18" t="s">
        <v>31</v>
      </c>
      <c r="C5" s="15">
        <v>43466</v>
      </c>
      <c r="D5" s="14" t="s">
        <v>27</v>
      </c>
      <c r="E5" s="14" t="s">
        <v>32</v>
      </c>
      <c r="F5" s="16">
        <v>78717.6</v>
      </c>
      <c r="G5" s="17">
        <v>78.72</v>
      </c>
    </row>
    <row r="6" spans="1:7" ht="90">
      <c r="A6" s="13">
        <v>4</v>
      </c>
      <c r="B6" s="18" t="s">
        <v>33</v>
      </c>
      <c r="C6" s="15">
        <v>43839</v>
      </c>
      <c r="D6" s="14" t="s">
        <v>23</v>
      </c>
      <c r="E6" s="14" t="s">
        <v>20</v>
      </c>
      <c r="F6" s="16">
        <v>26400</v>
      </c>
      <c r="G6" s="17">
        <v>26.4</v>
      </c>
    </row>
    <row r="7" spans="1:7" ht="45">
      <c r="A7" s="13">
        <v>5</v>
      </c>
      <c r="B7" s="14">
        <v>300520</v>
      </c>
      <c r="C7" s="15">
        <v>43839</v>
      </c>
      <c r="D7" s="14" t="s">
        <v>23</v>
      </c>
      <c r="E7" s="14" t="s">
        <v>26</v>
      </c>
      <c r="F7" s="16">
        <v>3787.6</v>
      </c>
      <c r="G7" s="17">
        <v>3.79</v>
      </c>
    </row>
    <row r="8" spans="1:7" ht="12.75" customHeight="1">
      <c r="A8" s="37">
        <v>6</v>
      </c>
      <c r="B8" s="40" t="s">
        <v>34</v>
      </c>
      <c r="C8" s="43">
        <v>43839</v>
      </c>
      <c r="D8" s="46" t="s">
        <v>23</v>
      </c>
      <c r="E8" s="46" t="s">
        <v>20</v>
      </c>
      <c r="F8" s="52">
        <v>10086</v>
      </c>
      <c r="G8" s="49">
        <v>10.09</v>
      </c>
    </row>
    <row r="9" spans="1:7" ht="12.75">
      <c r="A9" s="38"/>
      <c r="B9" s="41"/>
      <c r="C9" s="44"/>
      <c r="D9" s="47"/>
      <c r="E9" s="47"/>
      <c r="F9" s="53"/>
      <c r="G9" s="50"/>
    </row>
    <row r="10" spans="1:7" ht="66.75" customHeight="1">
      <c r="A10" s="39"/>
      <c r="B10" s="42"/>
      <c r="C10" s="45"/>
      <c r="D10" s="48"/>
      <c r="E10" s="48"/>
      <c r="F10" s="54"/>
      <c r="G10" s="51"/>
    </row>
    <row r="11" spans="1:7" ht="12.75" customHeight="1">
      <c r="A11" s="37">
        <v>7</v>
      </c>
      <c r="B11" s="40" t="s">
        <v>18</v>
      </c>
      <c r="C11" s="43">
        <v>43831</v>
      </c>
      <c r="D11" s="46" t="s">
        <v>22</v>
      </c>
      <c r="E11" s="46" t="s">
        <v>19</v>
      </c>
      <c r="F11" s="52">
        <v>25158</v>
      </c>
      <c r="G11" s="49">
        <v>25.16</v>
      </c>
    </row>
    <row r="12" spans="1:7" ht="12.75" customHeight="1" hidden="1">
      <c r="A12" s="38"/>
      <c r="B12" s="41"/>
      <c r="C12" s="44"/>
      <c r="D12" s="47"/>
      <c r="E12" s="47"/>
      <c r="F12" s="53"/>
      <c r="G12" s="50"/>
    </row>
    <row r="13" spans="1:7" ht="51.75" customHeight="1">
      <c r="A13" s="39"/>
      <c r="B13" s="42"/>
      <c r="C13" s="45"/>
      <c r="D13" s="48"/>
      <c r="E13" s="48"/>
      <c r="F13" s="54"/>
      <c r="G13" s="51"/>
    </row>
    <row r="14" spans="1:7" ht="75">
      <c r="A14" s="13">
        <v>8</v>
      </c>
      <c r="B14" s="14">
        <v>1</v>
      </c>
      <c r="C14" s="15">
        <v>43839</v>
      </c>
      <c r="D14" s="14" t="s">
        <v>46</v>
      </c>
      <c r="E14" s="14" t="s">
        <v>48</v>
      </c>
      <c r="F14" s="16">
        <v>39820</v>
      </c>
      <c r="G14" s="17">
        <v>39.82</v>
      </c>
    </row>
    <row r="15" spans="1:7" ht="75">
      <c r="A15" s="13">
        <v>9</v>
      </c>
      <c r="B15" s="18" t="s">
        <v>35</v>
      </c>
      <c r="C15" s="15">
        <v>43845</v>
      </c>
      <c r="D15" s="14" t="s">
        <v>46</v>
      </c>
      <c r="E15" s="14" t="s">
        <v>48</v>
      </c>
      <c r="F15" s="16">
        <v>2160</v>
      </c>
      <c r="G15" s="17">
        <v>2.16</v>
      </c>
    </row>
    <row r="16" spans="1:7" ht="15">
      <c r="A16" s="2"/>
      <c r="B16" s="34" t="s">
        <v>4</v>
      </c>
      <c r="C16" s="35"/>
      <c r="D16" s="35"/>
      <c r="E16" s="36"/>
      <c r="F16" s="3">
        <f>SUM(F3:F15)</f>
        <v>226913.03</v>
      </c>
      <c r="G16" s="3">
        <f>SUM(G3:G15)</f>
        <v>226.92</v>
      </c>
    </row>
    <row r="17" spans="1:7" ht="15">
      <c r="A17" s="4"/>
      <c r="B17" s="31" t="s">
        <v>5</v>
      </c>
      <c r="C17" s="32"/>
      <c r="D17" s="32"/>
      <c r="E17" s="33"/>
      <c r="F17" s="5">
        <f>SUM(F16)</f>
        <v>226913.03</v>
      </c>
      <c r="G17" s="5">
        <f>G16</f>
        <v>226.92</v>
      </c>
    </row>
    <row r="18" spans="1:7" ht="45">
      <c r="A18" s="13">
        <v>10</v>
      </c>
      <c r="B18" s="18" t="s">
        <v>35</v>
      </c>
      <c r="C18" s="15">
        <v>43862</v>
      </c>
      <c r="D18" s="14" t="s">
        <v>22</v>
      </c>
      <c r="E18" s="14" t="s">
        <v>19</v>
      </c>
      <c r="F18" s="16">
        <v>25956</v>
      </c>
      <c r="G18" s="17">
        <v>25.96</v>
      </c>
    </row>
    <row r="19" spans="1:7" ht="75">
      <c r="A19" s="13">
        <v>11</v>
      </c>
      <c r="B19" s="18">
        <v>3</v>
      </c>
      <c r="C19" s="15">
        <v>43862</v>
      </c>
      <c r="D19" s="14" t="s">
        <v>46</v>
      </c>
      <c r="E19" s="14" t="s">
        <v>48</v>
      </c>
      <c r="F19" s="16">
        <v>18768</v>
      </c>
      <c r="G19" s="17">
        <v>18.77</v>
      </c>
    </row>
    <row r="20" spans="1:7" ht="15">
      <c r="A20" s="2"/>
      <c r="B20" s="34" t="s">
        <v>10</v>
      </c>
      <c r="C20" s="35"/>
      <c r="D20" s="35"/>
      <c r="E20" s="36"/>
      <c r="F20" s="3">
        <f>SUM(F18:F19)</f>
        <v>44724</v>
      </c>
      <c r="G20" s="3">
        <f>SUM(G18:G19)</f>
        <v>44.730000000000004</v>
      </c>
    </row>
    <row r="21" spans="1:7" ht="15">
      <c r="A21" s="4"/>
      <c r="B21" s="31" t="s">
        <v>5</v>
      </c>
      <c r="C21" s="32"/>
      <c r="D21" s="32"/>
      <c r="E21" s="33"/>
      <c r="F21" s="5">
        <f>F16+F20</f>
        <v>271637.03</v>
      </c>
      <c r="G21" s="5">
        <f>G16+G20</f>
        <v>271.65</v>
      </c>
    </row>
    <row r="22" spans="1:7" ht="60">
      <c r="A22" s="13">
        <v>12</v>
      </c>
      <c r="B22" s="18" t="s">
        <v>9</v>
      </c>
      <c r="C22" s="15">
        <v>43901</v>
      </c>
      <c r="D22" s="14" t="s">
        <v>36</v>
      </c>
      <c r="E22" s="14" t="s">
        <v>37</v>
      </c>
      <c r="F22" s="19">
        <v>2300</v>
      </c>
      <c r="G22" s="19">
        <v>2.3</v>
      </c>
    </row>
    <row r="23" spans="1:7" ht="105">
      <c r="A23" s="13">
        <v>13</v>
      </c>
      <c r="B23" s="14">
        <v>1</v>
      </c>
      <c r="C23" s="15">
        <v>43915</v>
      </c>
      <c r="D23" s="14" t="s">
        <v>38</v>
      </c>
      <c r="E23" s="14" t="s">
        <v>39</v>
      </c>
      <c r="F23" s="19">
        <v>2210</v>
      </c>
      <c r="G23" s="19">
        <v>2.21</v>
      </c>
    </row>
    <row r="24" spans="1:7" ht="75">
      <c r="A24" s="13">
        <v>14</v>
      </c>
      <c r="B24" s="14">
        <v>239</v>
      </c>
      <c r="C24" s="15">
        <v>43917</v>
      </c>
      <c r="D24" s="14" t="s">
        <v>40</v>
      </c>
      <c r="E24" s="14" t="s">
        <v>41</v>
      </c>
      <c r="F24" s="19">
        <v>2000</v>
      </c>
      <c r="G24" s="19">
        <v>2</v>
      </c>
    </row>
    <row r="25" spans="1:7" ht="45">
      <c r="A25" s="13">
        <v>15</v>
      </c>
      <c r="B25" s="20">
        <v>3</v>
      </c>
      <c r="C25" s="15">
        <v>43891</v>
      </c>
      <c r="D25" s="14" t="s">
        <v>22</v>
      </c>
      <c r="E25" s="14" t="s">
        <v>19</v>
      </c>
      <c r="F25" s="19">
        <v>23793</v>
      </c>
      <c r="G25" s="19">
        <v>23.79</v>
      </c>
    </row>
    <row r="26" spans="1:7" ht="15" customHeight="1">
      <c r="A26" s="13">
        <v>16</v>
      </c>
      <c r="B26" s="20">
        <v>4</v>
      </c>
      <c r="C26" s="15">
        <v>43891</v>
      </c>
      <c r="D26" s="14" t="s">
        <v>46</v>
      </c>
      <c r="E26" s="14" t="s">
        <v>48</v>
      </c>
      <c r="F26" s="16">
        <v>1732</v>
      </c>
      <c r="G26" s="17">
        <v>1.73</v>
      </c>
    </row>
    <row r="27" spans="1:7" ht="15">
      <c r="A27" s="2"/>
      <c r="B27" s="34" t="s">
        <v>11</v>
      </c>
      <c r="C27" s="35"/>
      <c r="D27" s="35"/>
      <c r="E27" s="36"/>
      <c r="F27" s="3">
        <f>SUM(F22:F26)</f>
        <v>32035</v>
      </c>
      <c r="G27" s="3">
        <f>SUM(G22:G26)</f>
        <v>32.029999999999994</v>
      </c>
    </row>
    <row r="28" spans="1:7" ht="15">
      <c r="A28" s="4"/>
      <c r="B28" s="31" t="s">
        <v>5</v>
      </c>
      <c r="C28" s="32"/>
      <c r="D28" s="32"/>
      <c r="E28" s="33"/>
      <c r="F28" s="5">
        <f>F21+F27</f>
        <v>303672.03</v>
      </c>
      <c r="G28" s="5">
        <f>G21+G27</f>
        <v>303.67999999999995</v>
      </c>
    </row>
    <row r="29" spans="1:7" ht="45">
      <c r="A29" s="13">
        <v>17</v>
      </c>
      <c r="B29" s="14">
        <v>4</v>
      </c>
      <c r="C29" s="15">
        <v>43922</v>
      </c>
      <c r="D29" s="14" t="s">
        <v>22</v>
      </c>
      <c r="E29" s="14" t="s">
        <v>19</v>
      </c>
      <c r="F29" s="19">
        <v>23466</v>
      </c>
      <c r="G29" s="19">
        <v>23.47</v>
      </c>
    </row>
    <row r="30" spans="1:7" ht="15">
      <c r="A30" s="13"/>
      <c r="B30" s="15"/>
      <c r="C30" s="15"/>
      <c r="D30" s="14"/>
      <c r="E30" s="14"/>
      <c r="F30" s="19"/>
      <c r="G30" s="19"/>
    </row>
    <row r="31" spans="1:7" ht="15">
      <c r="A31" s="2"/>
      <c r="B31" s="34" t="s">
        <v>12</v>
      </c>
      <c r="C31" s="35"/>
      <c r="D31" s="35"/>
      <c r="E31" s="36"/>
      <c r="F31" s="3">
        <f>SUM(F29:F30)</f>
        <v>23466</v>
      </c>
      <c r="G31" s="3">
        <f>SUM(G29:G30)</f>
        <v>23.47</v>
      </c>
    </row>
    <row r="32" spans="1:7" ht="15">
      <c r="A32" s="4"/>
      <c r="B32" s="31" t="s">
        <v>5</v>
      </c>
      <c r="C32" s="32"/>
      <c r="D32" s="32"/>
      <c r="E32" s="33"/>
      <c r="F32" s="5">
        <f>F28+F31</f>
        <v>327138.03</v>
      </c>
      <c r="G32" s="5">
        <f>G31+G28</f>
        <v>327.15</v>
      </c>
    </row>
    <row r="33" spans="1:7" ht="45">
      <c r="A33" s="13">
        <v>18</v>
      </c>
      <c r="B33" s="14">
        <v>5</v>
      </c>
      <c r="C33" s="15">
        <v>43952</v>
      </c>
      <c r="D33" s="14" t="s">
        <v>22</v>
      </c>
      <c r="E33" s="14" t="s">
        <v>19</v>
      </c>
      <c r="F33" s="19">
        <v>22596</v>
      </c>
      <c r="G33" s="19">
        <v>22.6</v>
      </c>
    </row>
    <row r="34" spans="1:7" ht="75">
      <c r="A34" s="13">
        <v>19</v>
      </c>
      <c r="B34" s="18" t="s">
        <v>47</v>
      </c>
      <c r="C34" s="15">
        <v>43922</v>
      </c>
      <c r="D34" s="14" t="s">
        <v>46</v>
      </c>
      <c r="E34" s="14" t="s">
        <v>48</v>
      </c>
      <c r="F34" s="16">
        <v>8730</v>
      </c>
      <c r="G34" s="17">
        <v>8.73</v>
      </c>
    </row>
    <row r="35" spans="1:7" ht="15">
      <c r="A35" s="2"/>
      <c r="B35" s="34" t="s">
        <v>13</v>
      </c>
      <c r="C35" s="35"/>
      <c r="D35" s="35"/>
      <c r="E35" s="36"/>
      <c r="F35" s="3">
        <f>SUM(F33:F34)</f>
        <v>31326</v>
      </c>
      <c r="G35" s="3">
        <f>SUM(G33:G34)</f>
        <v>31.330000000000002</v>
      </c>
    </row>
    <row r="36" spans="1:7" ht="15">
      <c r="A36" s="4"/>
      <c r="B36" s="31" t="s">
        <v>5</v>
      </c>
      <c r="C36" s="32"/>
      <c r="D36" s="32"/>
      <c r="E36" s="33"/>
      <c r="F36" s="5">
        <f>F35+F32</f>
        <v>358464.03</v>
      </c>
      <c r="G36" s="5">
        <f>G35+G32</f>
        <v>358.47999999999996</v>
      </c>
    </row>
    <row r="37" spans="1:7" ht="45">
      <c r="A37" s="13">
        <v>20</v>
      </c>
      <c r="B37" s="18">
        <v>6</v>
      </c>
      <c r="C37" s="15">
        <v>43983</v>
      </c>
      <c r="D37" s="14" t="s">
        <v>22</v>
      </c>
      <c r="E37" s="14" t="s">
        <v>19</v>
      </c>
      <c r="F37" s="19">
        <v>29916</v>
      </c>
      <c r="G37" s="19">
        <v>29.92</v>
      </c>
    </row>
    <row r="38" spans="1:7" ht="75">
      <c r="A38" s="13">
        <v>21</v>
      </c>
      <c r="B38" s="18">
        <v>6</v>
      </c>
      <c r="C38" s="15">
        <v>43983</v>
      </c>
      <c r="D38" s="14" t="s">
        <v>46</v>
      </c>
      <c r="E38" s="14" t="s">
        <v>48</v>
      </c>
      <c r="F38" s="16">
        <v>42906</v>
      </c>
      <c r="G38" s="17">
        <v>42.91</v>
      </c>
    </row>
    <row r="39" spans="1:7" ht="15">
      <c r="A39" s="2"/>
      <c r="B39" s="34" t="s">
        <v>17</v>
      </c>
      <c r="C39" s="35"/>
      <c r="D39" s="35"/>
      <c r="E39" s="36"/>
      <c r="F39" s="3">
        <f>SUM(F37:F38)</f>
        <v>72822</v>
      </c>
      <c r="G39" s="3">
        <f>SUM(G37:G38)</f>
        <v>72.83</v>
      </c>
    </row>
    <row r="40" spans="1:7" ht="15">
      <c r="A40" s="4"/>
      <c r="B40" s="31" t="s">
        <v>5</v>
      </c>
      <c r="C40" s="32"/>
      <c r="D40" s="32"/>
      <c r="E40" s="33"/>
      <c r="F40" s="5">
        <f>F39+F36</f>
        <v>431286.03</v>
      </c>
      <c r="G40" s="5">
        <f>G39+G36</f>
        <v>431.30999999999995</v>
      </c>
    </row>
    <row r="41" spans="1:7" ht="75">
      <c r="A41" s="13">
        <v>22</v>
      </c>
      <c r="B41" s="14">
        <v>45</v>
      </c>
      <c r="C41" s="15">
        <v>44025</v>
      </c>
      <c r="D41" s="14" t="s">
        <v>43</v>
      </c>
      <c r="E41" s="14" t="s">
        <v>42</v>
      </c>
      <c r="F41" s="19">
        <v>7635</v>
      </c>
      <c r="G41" s="19">
        <v>7.64</v>
      </c>
    </row>
    <row r="42" spans="1:7" ht="45">
      <c r="A42" s="21">
        <v>23</v>
      </c>
      <c r="B42" s="18" t="s">
        <v>44</v>
      </c>
      <c r="C42" s="15">
        <v>44013</v>
      </c>
      <c r="D42" s="14" t="s">
        <v>22</v>
      </c>
      <c r="E42" s="14" t="s">
        <v>19</v>
      </c>
      <c r="F42" s="19">
        <v>25740</v>
      </c>
      <c r="G42" s="19">
        <v>25.74</v>
      </c>
    </row>
    <row r="43" spans="1:7" ht="75">
      <c r="A43" s="13">
        <v>24</v>
      </c>
      <c r="B43" s="18" t="s">
        <v>44</v>
      </c>
      <c r="C43" s="15">
        <v>44013</v>
      </c>
      <c r="D43" s="14" t="s">
        <v>46</v>
      </c>
      <c r="E43" s="14" t="s">
        <v>48</v>
      </c>
      <c r="F43" s="16">
        <v>11432</v>
      </c>
      <c r="G43" s="17">
        <v>11.43</v>
      </c>
    </row>
    <row r="44" spans="1:7" ht="15">
      <c r="A44" s="2"/>
      <c r="B44" s="34" t="s">
        <v>45</v>
      </c>
      <c r="C44" s="35"/>
      <c r="D44" s="35"/>
      <c r="E44" s="36"/>
      <c r="F44" s="3">
        <f>SUM(F41:F43)</f>
        <v>44807</v>
      </c>
      <c r="G44" s="3">
        <f>SUM(G41:G43)</f>
        <v>44.809999999999995</v>
      </c>
    </row>
    <row r="45" spans="1:7" ht="15">
      <c r="A45" s="4"/>
      <c r="B45" s="31" t="s">
        <v>5</v>
      </c>
      <c r="C45" s="32"/>
      <c r="D45" s="32"/>
      <c r="E45" s="33"/>
      <c r="F45" s="5">
        <f>SUM(F40,F44)</f>
        <v>476093.03</v>
      </c>
      <c r="G45" s="5">
        <f>SUM(G40,G44)</f>
        <v>476.11999999999995</v>
      </c>
    </row>
    <row r="46" spans="1:7" ht="105">
      <c r="A46" s="13">
        <v>25</v>
      </c>
      <c r="B46" s="18" t="s">
        <v>35</v>
      </c>
      <c r="C46" s="15">
        <v>44046</v>
      </c>
      <c r="D46" s="14" t="s">
        <v>38</v>
      </c>
      <c r="E46" s="14" t="s">
        <v>39</v>
      </c>
      <c r="F46" s="19">
        <v>1385</v>
      </c>
      <c r="G46" s="19">
        <v>1.89</v>
      </c>
    </row>
    <row r="47" spans="1:7" ht="105">
      <c r="A47" s="13">
        <v>26</v>
      </c>
      <c r="B47" s="18" t="s">
        <v>9</v>
      </c>
      <c r="C47" s="15">
        <v>44054</v>
      </c>
      <c r="D47" s="14" t="s">
        <v>38</v>
      </c>
      <c r="E47" s="14" t="s">
        <v>39</v>
      </c>
      <c r="F47" s="19">
        <v>265</v>
      </c>
      <c r="G47" s="19">
        <v>0.27</v>
      </c>
    </row>
    <row r="48" spans="1:7" ht="45">
      <c r="A48" s="13">
        <v>27</v>
      </c>
      <c r="B48" s="18" t="s">
        <v>49</v>
      </c>
      <c r="C48" s="15">
        <v>44044</v>
      </c>
      <c r="D48" s="14" t="s">
        <v>22</v>
      </c>
      <c r="E48" s="14" t="s">
        <v>19</v>
      </c>
      <c r="F48" s="19">
        <v>10915</v>
      </c>
      <c r="G48" s="19">
        <v>10.92</v>
      </c>
    </row>
    <row r="49" spans="1:7" ht="75">
      <c r="A49" s="13">
        <v>28</v>
      </c>
      <c r="B49" s="23" t="s">
        <v>49</v>
      </c>
      <c r="C49" s="22">
        <v>44044</v>
      </c>
      <c r="D49" s="14" t="s">
        <v>46</v>
      </c>
      <c r="E49" s="14" t="s">
        <v>48</v>
      </c>
      <c r="F49" s="19">
        <v>43528</v>
      </c>
      <c r="G49" s="19">
        <v>43.53</v>
      </c>
    </row>
    <row r="50" spans="1:7" ht="75">
      <c r="A50" s="13">
        <v>29</v>
      </c>
      <c r="B50" s="23" t="s">
        <v>50</v>
      </c>
      <c r="C50" s="22">
        <v>44074</v>
      </c>
      <c r="D50" s="14" t="s">
        <v>24</v>
      </c>
      <c r="E50" s="14" t="s">
        <v>51</v>
      </c>
      <c r="F50" s="19">
        <v>2076.29</v>
      </c>
      <c r="G50" s="19">
        <v>2.08</v>
      </c>
    </row>
    <row r="51" spans="1:7" ht="15">
      <c r="A51" s="2"/>
      <c r="B51" s="34" t="s">
        <v>6</v>
      </c>
      <c r="C51" s="35"/>
      <c r="D51" s="35"/>
      <c r="E51" s="36"/>
      <c r="F51" s="3">
        <f>SUM(F46:F50)</f>
        <v>58169.29</v>
      </c>
      <c r="G51" s="3">
        <f>SUM(G46:G50)</f>
        <v>58.69</v>
      </c>
    </row>
    <row r="52" spans="1:7" ht="15">
      <c r="A52" s="4"/>
      <c r="B52" s="31" t="s">
        <v>5</v>
      </c>
      <c r="C52" s="32"/>
      <c r="D52" s="32"/>
      <c r="E52" s="33"/>
      <c r="F52" s="5">
        <f>F51+F45</f>
        <v>534262.3200000001</v>
      </c>
      <c r="G52" s="5">
        <f>G51+G45</f>
        <v>534.81</v>
      </c>
    </row>
    <row r="53" spans="1:7" ht="75">
      <c r="A53" s="6">
        <v>30</v>
      </c>
      <c r="B53" s="12">
        <v>62</v>
      </c>
      <c r="C53" s="22">
        <v>44091</v>
      </c>
      <c r="D53" s="14" t="s">
        <v>43</v>
      </c>
      <c r="E53" s="14" t="s">
        <v>52</v>
      </c>
      <c r="F53" s="19">
        <v>7350</v>
      </c>
      <c r="G53" s="19">
        <v>7.35</v>
      </c>
    </row>
    <row r="54" spans="1:7" ht="75">
      <c r="A54" s="6">
        <v>31</v>
      </c>
      <c r="B54" s="9">
        <v>128</v>
      </c>
      <c r="C54" s="15">
        <v>44095</v>
      </c>
      <c r="D54" s="14" t="s">
        <v>53</v>
      </c>
      <c r="E54" s="14" t="s">
        <v>54</v>
      </c>
      <c r="F54" s="19">
        <v>4073.05</v>
      </c>
      <c r="G54" s="19">
        <v>4.07</v>
      </c>
    </row>
    <row r="55" spans="1:7" ht="60">
      <c r="A55" s="6">
        <v>32</v>
      </c>
      <c r="B55" s="11" t="s">
        <v>55</v>
      </c>
      <c r="C55" s="15">
        <v>44098</v>
      </c>
      <c r="D55" s="14" t="s">
        <v>56</v>
      </c>
      <c r="E55" s="14" t="s">
        <v>57</v>
      </c>
      <c r="F55" s="19">
        <v>1000</v>
      </c>
      <c r="G55" s="19">
        <v>1</v>
      </c>
    </row>
    <row r="56" spans="1:7" ht="75">
      <c r="A56" s="6">
        <v>33</v>
      </c>
      <c r="B56" s="11" t="s">
        <v>58</v>
      </c>
      <c r="C56" s="15">
        <v>44075</v>
      </c>
      <c r="D56" s="14" t="s">
        <v>46</v>
      </c>
      <c r="E56" s="14" t="s">
        <v>48</v>
      </c>
      <c r="F56" s="19">
        <v>1284</v>
      </c>
      <c r="G56" s="19">
        <v>1.28</v>
      </c>
    </row>
    <row r="57" spans="1:7" ht="45">
      <c r="A57" s="6">
        <v>34</v>
      </c>
      <c r="B57" s="11" t="s">
        <v>58</v>
      </c>
      <c r="C57" s="15">
        <v>44075</v>
      </c>
      <c r="D57" s="14" t="s">
        <v>22</v>
      </c>
      <c r="E57" s="14" t="s">
        <v>19</v>
      </c>
      <c r="F57" s="19">
        <v>8610</v>
      </c>
      <c r="G57" s="19">
        <v>8.61</v>
      </c>
    </row>
    <row r="58" spans="1:7" ht="15">
      <c r="A58" s="2"/>
      <c r="B58" s="34" t="s">
        <v>14</v>
      </c>
      <c r="C58" s="35"/>
      <c r="D58" s="35"/>
      <c r="E58" s="36"/>
      <c r="F58" s="3">
        <f>SUM(F53:F57)</f>
        <v>22317.05</v>
      </c>
      <c r="G58" s="3">
        <f>SUM(G53:G57)</f>
        <v>22.31</v>
      </c>
    </row>
    <row r="59" spans="1:7" ht="15">
      <c r="A59" s="4"/>
      <c r="B59" s="31" t="s">
        <v>5</v>
      </c>
      <c r="C59" s="32"/>
      <c r="D59" s="32"/>
      <c r="E59" s="33"/>
      <c r="F59" s="5">
        <f>F58+F52</f>
        <v>556579.3700000001</v>
      </c>
      <c r="G59" s="5">
        <f>G58+G52</f>
        <v>557.1199999999999</v>
      </c>
    </row>
    <row r="60" spans="1:7" ht="45">
      <c r="A60" s="6">
        <v>35</v>
      </c>
      <c r="B60" s="7">
        <v>10</v>
      </c>
      <c r="C60" s="8">
        <v>44105</v>
      </c>
      <c r="D60" s="14" t="s">
        <v>22</v>
      </c>
      <c r="E60" s="14" t="s">
        <v>19</v>
      </c>
      <c r="F60" s="10">
        <v>7470</v>
      </c>
      <c r="G60" s="10">
        <v>7.47</v>
      </c>
    </row>
    <row r="61" spans="1:7" ht="75">
      <c r="A61" s="6">
        <v>36</v>
      </c>
      <c r="B61" s="7">
        <v>10</v>
      </c>
      <c r="C61" s="8">
        <v>44105</v>
      </c>
      <c r="D61" s="14" t="s">
        <v>46</v>
      </c>
      <c r="E61" s="14" t="s">
        <v>48</v>
      </c>
      <c r="F61" s="10">
        <v>6102</v>
      </c>
      <c r="G61" s="10">
        <v>6.1</v>
      </c>
    </row>
    <row r="62" spans="1:7" ht="105">
      <c r="A62" s="6">
        <v>37</v>
      </c>
      <c r="B62" s="14" t="s">
        <v>9</v>
      </c>
      <c r="C62" s="15">
        <v>44112</v>
      </c>
      <c r="D62" s="14" t="s">
        <v>38</v>
      </c>
      <c r="E62" s="14" t="s">
        <v>39</v>
      </c>
      <c r="F62" s="10">
        <v>2210</v>
      </c>
      <c r="G62" s="10">
        <v>2.21</v>
      </c>
    </row>
    <row r="63" spans="1:7" ht="15">
      <c r="A63" s="2"/>
      <c r="B63" s="34" t="s">
        <v>15</v>
      </c>
      <c r="C63" s="35"/>
      <c r="D63" s="35"/>
      <c r="E63" s="36"/>
      <c r="F63" s="3">
        <f>SUM(F60:F62)</f>
        <v>15782</v>
      </c>
      <c r="G63" s="3">
        <f>SUM(G60:G62)</f>
        <v>15.780000000000001</v>
      </c>
    </row>
    <row r="64" spans="1:7" ht="15">
      <c r="A64" s="4"/>
      <c r="B64" s="31" t="s">
        <v>5</v>
      </c>
      <c r="C64" s="32"/>
      <c r="D64" s="32"/>
      <c r="E64" s="33"/>
      <c r="F64" s="5">
        <f>F63+F59</f>
        <v>572361.3700000001</v>
      </c>
      <c r="G64" s="5">
        <f>G63+G59</f>
        <v>572.8999999999999</v>
      </c>
    </row>
    <row r="65" spans="1:7" ht="105">
      <c r="A65" s="6">
        <v>38</v>
      </c>
      <c r="B65" s="7" t="s">
        <v>9</v>
      </c>
      <c r="C65" s="8">
        <v>44137</v>
      </c>
      <c r="D65" s="14" t="s">
        <v>38</v>
      </c>
      <c r="E65" s="14" t="s">
        <v>39</v>
      </c>
      <c r="F65" s="10">
        <v>1415</v>
      </c>
      <c r="G65" s="10">
        <v>1.42</v>
      </c>
    </row>
    <row r="66" spans="1:7" ht="135">
      <c r="A66" s="6">
        <v>39</v>
      </c>
      <c r="B66" s="7" t="s">
        <v>9</v>
      </c>
      <c r="C66" s="8">
        <v>44148</v>
      </c>
      <c r="D66" s="9" t="s">
        <v>60</v>
      </c>
      <c r="E66" s="14" t="s">
        <v>59</v>
      </c>
      <c r="F66" s="10">
        <v>533680</v>
      </c>
      <c r="G66" s="10">
        <v>533.68</v>
      </c>
    </row>
    <row r="67" spans="1:7" ht="75">
      <c r="A67" s="6">
        <v>40</v>
      </c>
      <c r="B67" s="7" t="s">
        <v>9</v>
      </c>
      <c r="C67" s="8">
        <v>44148</v>
      </c>
      <c r="D67" s="9" t="s">
        <v>60</v>
      </c>
      <c r="E67" s="14" t="s">
        <v>61</v>
      </c>
      <c r="F67" s="10">
        <v>260400</v>
      </c>
      <c r="G67" s="10">
        <v>260.4</v>
      </c>
    </row>
    <row r="68" spans="1:7" ht="75">
      <c r="A68" s="6">
        <v>41</v>
      </c>
      <c r="B68" s="7">
        <v>67</v>
      </c>
      <c r="C68" s="8">
        <v>44158</v>
      </c>
      <c r="D68" s="14" t="s">
        <v>43</v>
      </c>
      <c r="E68" s="14" t="s">
        <v>42</v>
      </c>
      <c r="F68" s="10">
        <v>9624</v>
      </c>
      <c r="G68" s="10">
        <v>9.62</v>
      </c>
    </row>
    <row r="69" spans="1:7" ht="75">
      <c r="A69" s="6">
        <v>42</v>
      </c>
      <c r="B69" s="7">
        <v>1</v>
      </c>
      <c r="C69" s="8">
        <v>44136</v>
      </c>
      <c r="D69" s="14" t="s">
        <v>46</v>
      </c>
      <c r="E69" s="14" t="s">
        <v>48</v>
      </c>
      <c r="F69" s="10">
        <v>30070</v>
      </c>
      <c r="G69" s="10">
        <v>30.07</v>
      </c>
    </row>
    <row r="70" spans="1:7" ht="45">
      <c r="A70" s="6">
        <v>43</v>
      </c>
      <c r="B70" s="7">
        <v>11</v>
      </c>
      <c r="C70" s="8">
        <v>44136</v>
      </c>
      <c r="D70" s="14" t="s">
        <v>22</v>
      </c>
      <c r="E70" s="14" t="s">
        <v>19</v>
      </c>
      <c r="F70" s="10">
        <v>24767</v>
      </c>
      <c r="G70" s="10">
        <v>24.77</v>
      </c>
    </row>
    <row r="71" spans="1:7" ht="15">
      <c r="A71" s="2"/>
      <c r="B71" s="34" t="s">
        <v>16</v>
      </c>
      <c r="C71" s="35"/>
      <c r="D71" s="35"/>
      <c r="E71" s="36"/>
      <c r="F71" s="3">
        <f>SUM(F65:F70)</f>
        <v>859956</v>
      </c>
      <c r="G71" s="3">
        <f>SUM(G65:G70)</f>
        <v>859.9599999999999</v>
      </c>
    </row>
    <row r="72" spans="1:7" ht="15">
      <c r="A72" s="4"/>
      <c r="B72" s="31" t="s">
        <v>5</v>
      </c>
      <c r="C72" s="32"/>
      <c r="D72" s="32"/>
      <c r="E72" s="33"/>
      <c r="F72" s="5">
        <f>F71+F64</f>
        <v>1432317.37</v>
      </c>
      <c r="G72" s="5">
        <f>G71+G64</f>
        <v>1432.8599999999997</v>
      </c>
    </row>
    <row r="73" spans="1:7" ht="75">
      <c r="A73" s="6">
        <v>44</v>
      </c>
      <c r="B73" s="7" t="s">
        <v>9</v>
      </c>
      <c r="C73" s="8">
        <v>44172</v>
      </c>
      <c r="D73" s="9" t="s">
        <v>63</v>
      </c>
      <c r="E73" s="14" t="s">
        <v>64</v>
      </c>
      <c r="F73" s="10">
        <v>4520</v>
      </c>
      <c r="G73" s="10">
        <v>4.52</v>
      </c>
    </row>
    <row r="74" spans="1:7" ht="60">
      <c r="A74" s="6">
        <v>45</v>
      </c>
      <c r="B74" s="7" t="s">
        <v>65</v>
      </c>
      <c r="C74" s="8">
        <v>44182</v>
      </c>
      <c r="D74" s="14" t="s">
        <v>66</v>
      </c>
      <c r="E74" s="14" t="s">
        <v>67</v>
      </c>
      <c r="F74" s="10">
        <v>1129.94</v>
      </c>
      <c r="G74" s="10">
        <v>1.13</v>
      </c>
    </row>
    <row r="75" spans="1:7" ht="75">
      <c r="A75" s="6">
        <v>46</v>
      </c>
      <c r="B75" s="7">
        <v>78</v>
      </c>
      <c r="C75" s="8">
        <v>44183</v>
      </c>
      <c r="D75" s="9" t="s">
        <v>43</v>
      </c>
      <c r="E75" s="9" t="s">
        <v>68</v>
      </c>
      <c r="F75" s="10">
        <v>3560.25</v>
      </c>
      <c r="G75" s="10">
        <v>3.56</v>
      </c>
    </row>
    <row r="76" spans="1:7" ht="105">
      <c r="A76" s="6">
        <v>47</v>
      </c>
      <c r="B76" s="7" t="s">
        <v>9</v>
      </c>
      <c r="C76" s="8">
        <v>44190</v>
      </c>
      <c r="D76" s="14" t="s">
        <v>38</v>
      </c>
      <c r="E76" s="9" t="s">
        <v>39</v>
      </c>
      <c r="F76" s="10">
        <v>1945</v>
      </c>
      <c r="G76" s="10">
        <v>1.95</v>
      </c>
    </row>
    <row r="77" spans="1:7" ht="75">
      <c r="A77" s="6">
        <v>48</v>
      </c>
      <c r="B77" s="7">
        <v>18</v>
      </c>
      <c r="C77" s="8">
        <v>44180</v>
      </c>
      <c r="D77" s="9" t="s">
        <v>69</v>
      </c>
      <c r="E77" s="9" t="s">
        <v>70</v>
      </c>
      <c r="F77" s="10">
        <v>15800</v>
      </c>
      <c r="G77" s="10">
        <v>15.8</v>
      </c>
    </row>
    <row r="78" spans="1:7" ht="45">
      <c r="A78" s="6">
        <v>49</v>
      </c>
      <c r="B78" s="7">
        <v>12</v>
      </c>
      <c r="C78" s="8">
        <v>44166</v>
      </c>
      <c r="D78" s="14" t="s">
        <v>22</v>
      </c>
      <c r="E78" s="14" t="s">
        <v>19</v>
      </c>
      <c r="F78" s="10">
        <v>15015</v>
      </c>
      <c r="G78" s="10">
        <v>15.02</v>
      </c>
    </row>
    <row r="79" spans="1:7" ht="45">
      <c r="A79" s="6">
        <v>50</v>
      </c>
      <c r="B79" s="7">
        <v>12</v>
      </c>
      <c r="C79" s="8">
        <v>44166</v>
      </c>
      <c r="D79" s="14" t="s">
        <v>22</v>
      </c>
      <c r="E79" s="14" t="s">
        <v>19</v>
      </c>
      <c r="F79" s="10">
        <v>10850</v>
      </c>
      <c r="G79" s="10">
        <v>10.85</v>
      </c>
    </row>
    <row r="80" spans="1:7" ht="15">
      <c r="A80" s="2"/>
      <c r="B80" s="34" t="s">
        <v>7</v>
      </c>
      <c r="C80" s="35"/>
      <c r="D80" s="35"/>
      <c r="E80" s="36"/>
      <c r="F80" s="3">
        <f>SUM(F73:F79)</f>
        <v>52820.19</v>
      </c>
      <c r="G80" s="3">
        <f>SUM(G73:G79)</f>
        <v>52.830000000000005</v>
      </c>
    </row>
    <row r="81" spans="1:7" ht="15">
      <c r="A81" s="4"/>
      <c r="B81" s="31" t="s">
        <v>5</v>
      </c>
      <c r="C81" s="32"/>
      <c r="D81" s="32"/>
      <c r="E81" s="33"/>
      <c r="F81" s="5">
        <f>F80+F72</f>
        <v>1485137.56</v>
      </c>
      <c r="G81" s="5">
        <f>G72+G80</f>
        <v>1485.6899999999996</v>
      </c>
    </row>
    <row r="85" ht="12.75">
      <c r="L85" t="s">
        <v>62</v>
      </c>
    </row>
    <row r="86" spans="1:7" ht="18.75">
      <c r="A86" s="55" t="s">
        <v>71</v>
      </c>
      <c r="B86" s="56"/>
      <c r="C86" s="56"/>
      <c r="D86" s="56"/>
      <c r="E86" s="57" t="s">
        <v>72</v>
      </c>
      <c r="F86" s="57"/>
      <c r="G86" s="57"/>
    </row>
    <row r="100" ht="15" customHeight="1"/>
    <row r="101" ht="15" customHeight="1"/>
    <row r="102" ht="15" customHeight="1"/>
    <row r="103" ht="15" customHeight="1"/>
    <row r="104" ht="81" customHeight="1"/>
    <row r="108" ht="15" customHeight="1"/>
  </sheetData>
  <sheetProtection/>
  <mergeCells count="42">
    <mergeCell ref="B44:E44"/>
    <mergeCell ref="B58:E58"/>
    <mergeCell ref="E11:E13"/>
    <mergeCell ref="F11:F13"/>
    <mergeCell ref="A11:A13"/>
    <mergeCell ref="A86:D86"/>
    <mergeCell ref="E86:G86"/>
    <mergeCell ref="B21:E21"/>
    <mergeCell ref="B36:E36"/>
    <mergeCell ref="B45:E45"/>
    <mergeCell ref="A1:D1"/>
    <mergeCell ref="E1:G1"/>
    <mergeCell ref="B31:E31"/>
    <mergeCell ref="B72:E72"/>
    <mergeCell ref="B63:E63"/>
    <mergeCell ref="B71:E71"/>
    <mergeCell ref="B59:E59"/>
    <mergeCell ref="B52:E52"/>
    <mergeCell ref="B20:E20"/>
    <mergeCell ref="B51:E51"/>
    <mergeCell ref="B39:E39"/>
    <mergeCell ref="B64:E64"/>
    <mergeCell ref="B81:E81"/>
    <mergeCell ref="B11:B13"/>
    <mergeCell ref="C11:C13"/>
    <mergeCell ref="D11:D13"/>
    <mergeCell ref="B35:E35"/>
    <mergeCell ref="B80:E80"/>
    <mergeCell ref="B40:E40"/>
    <mergeCell ref="B32:E32"/>
    <mergeCell ref="B28:E28"/>
    <mergeCell ref="G11:G13"/>
    <mergeCell ref="G8:G10"/>
    <mergeCell ref="E8:E10"/>
    <mergeCell ref="F8:F10"/>
    <mergeCell ref="B27:E27"/>
    <mergeCell ref="B17:E17"/>
    <mergeCell ref="B16:E16"/>
    <mergeCell ref="A8:A10"/>
    <mergeCell ref="B8:B10"/>
    <mergeCell ref="C8:C10"/>
    <mergeCell ref="D8:D10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2022-02-22T10:56:33Z</cp:lastPrinted>
  <dcterms:created xsi:type="dcterms:W3CDTF">1996-10-08T23:32:33Z</dcterms:created>
  <dcterms:modified xsi:type="dcterms:W3CDTF">2022-02-22T10:56:48Z</dcterms:modified>
  <cp:category/>
  <cp:version/>
  <cp:contentType/>
  <cp:contentStatus/>
</cp:coreProperties>
</file>