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Единый реестр договоров" sheetId="1" r:id="rId1"/>
  </sheets>
  <definedNames>
    <definedName name="_xlnm.Print_Area" localSheetId="0">'Единый реестр договоров'!$A$1:$H$93</definedName>
  </definedNames>
  <calcPr fullCalcOnLoad="1"/>
</workbook>
</file>

<file path=xl/sharedStrings.xml><?xml version="1.0" encoding="utf-8"?>
<sst xmlns="http://schemas.openxmlformats.org/spreadsheetml/2006/main" count="254" uniqueCount="168">
  <si>
    <t>Номер договора</t>
  </si>
  <si>
    <t>Дата заключения договора</t>
  </si>
  <si>
    <t>Сумма договора, руб.</t>
  </si>
  <si>
    <t>Сумма договора, тыс. руб.</t>
  </si>
  <si>
    <t>Итого за январь:</t>
  </si>
  <si>
    <t>Итого с начала года:</t>
  </si>
  <si>
    <t>Итого за август:</t>
  </si>
  <si>
    <t>Итого за декабрь:</t>
  </si>
  <si>
    <t>№ п/п</t>
  </si>
  <si>
    <t>Итого за февраль:</t>
  </si>
  <si>
    <t>Итого за март:</t>
  </si>
  <si>
    <t>Итого за апрель:</t>
  </si>
  <si>
    <t>Итого за май:</t>
  </si>
  <si>
    <t>Итого за сентябрь:</t>
  </si>
  <si>
    <t>Итого за октябрь:</t>
  </si>
  <si>
    <t>Итого за ноябрь</t>
  </si>
  <si>
    <t>Итого за июнь</t>
  </si>
  <si>
    <t>Обеспечение благоприятных и безопасных условий проживания граждан, надлежащего содержания общего имущества в многоквартирном доме</t>
  </si>
  <si>
    <t>Краткое наименование закупаемых товаров, работ и услуг</t>
  </si>
  <si>
    <t>69с-002-02-65/1</t>
  </si>
  <si>
    <t>ООО "Газпром газораспеределение Ульяновск", г. Димитровград, ул. Свирская, д. 5</t>
  </si>
  <si>
    <t>Техническое обслуживание объектов сетей газораспределения и газопотребления</t>
  </si>
  <si>
    <t>Наименование и местонахождение поставщика (подрядчика, исполнителя)</t>
  </si>
  <si>
    <t>Итого за июль</t>
  </si>
  <si>
    <t>ПАО СК "Росгосстрах", г. Ульяновск, ул. Ленина, д. 89</t>
  </si>
  <si>
    <t>0-2021/003</t>
  </si>
  <si>
    <t>ООО "КАРС", г. Ульяновск, пер. Молочный, д. 1а</t>
  </si>
  <si>
    <t>Оказание услуг по оценки стоимости объекта</t>
  </si>
  <si>
    <t>13/21/47308020</t>
  </si>
  <si>
    <t>Страхование</t>
  </si>
  <si>
    <t>ООО "Новая Майна", р. п. Новая Майна, ул. Микрорайон, д. 8</t>
  </si>
  <si>
    <t>2</t>
  </si>
  <si>
    <t>0251/Р</t>
  </si>
  <si>
    <t>ООО "Центр ценообразования и экономического анализа", г. Димитровград, ул. Спасская, д. 5, офис 76</t>
  </si>
  <si>
    <t>б/н</t>
  </si>
  <si>
    <t>ИП Котельникова Лариса Констатиновна, р. п. Новая Майна, ул. Комсомольская, д. 55</t>
  </si>
  <si>
    <t>Техническое обслуживание и ремонт автомобиля</t>
  </si>
  <si>
    <t>ООО "ИЦ Консультант", Г. Димитровград, ул. Братская, д. 23</t>
  </si>
  <si>
    <t>Проверка сметной документации</t>
  </si>
  <si>
    <t>Право использования программы "СБИС ЭО Корпаоративный"</t>
  </si>
  <si>
    <t>ООО "Регион-С", р. п. Новая Майна, ул. Гагарина, д. 100</t>
  </si>
  <si>
    <t>Заправка автотранспорта автомобильным топливом</t>
  </si>
  <si>
    <t>ИП Губанова Надежда Александровна, г. Димитровград, ул. Тургенева, д. 49</t>
  </si>
  <si>
    <t>Техническое обслуживание и ремонт автотранспорта</t>
  </si>
  <si>
    <t>Автономная некоммерческая организация "Центр стратегических исследований Ульяновской области, г. Ульяновск, ул. Радищева, д. 116А</t>
  </si>
  <si>
    <t>Выполнение задания заказчика</t>
  </si>
  <si>
    <t>40</t>
  </si>
  <si>
    <t>ООО "ГЕОКАДАСТР",  г. Димитровград, ул. Юнг Северного флота, д. 20, офис 315</t>
  </si>
  <si>
    <t>Комплекс кадастровых работ по разделу земельного участка</t>
  </si>
  <si>
    <t>ООО "Спутник-Сервис", г. Ульяновск, ул. Федерации, д. 12</t>
  </si>
  <si>
    <t>Подготовка заключения, обследование имуществоенного комплекса и земельного участка</t>
  </si>
  <si>
    <t>Обследование и оценка рыночной стоимости имущественного комплекса и земельного участка</t>
  </si>
  <si>
    <t>ООО "Издательский Центр ЮНИПресс", г. Димитровград, ул. Юнг Северного флота, д. 20, офис 310</t>
  </si>
  <si>
    <t>Сбор, обработка и публикация информационных материалов по всестороннему освещению жизнидеятельности Новомайнского городского поселения</t>
  </si>
  <si>
    <t>Комплекс кадастровых работ по постановке на государственный кадастровый учет</t>
  </si>
  <si>
    <t>228-З</t>
  </si>
  <si>
    <t>ООО "Альтура", г. Ульяновск, ул. Московское шоссе,д. 9а, корп. 2</t>
  </si>
  <si>
    <t>Приобретение товаров</t>
  </si>
  <si>
    <t>Обследование и оценка рыночной стоимости земельного участка, газопровода, газораспределительного пункта</t>
  </si>
  <si>
    <t>67-УД/20</t>
  </si>
  <si>
    <t>ООО "Энергомодуль", г. Ульяновск, ул. Доватова, д. 1Б, строение 2, офис 15</t>
  </si>
  <si>
    <t>Услуги по выезду представителя на место для уточнения прохождения электросетей</t>
  </si>
  <si>
    <t>Акционерное общетсво "ИмущественнаяКорпорация Ульяновской области", г. Ульяновск, пер. Молочный, д. 4</t>
  </si>
  <si>
    <t xml:space="preserve">Изготовление межевого плана в связи с образованием земельного участка путем перераспределения земельных участков и земель, находящихся в государственной или муниципальной собственности на земельный участок </t>
  </si>
  <si>
    <t>102</t>
  </si>
  <si>
    <t>Топографическая съемка земельного участка</t>
  </si>
  <si>
    <t>Обследование, оценка рыночнолй стоимости земельного участка</t>
  </si>
  <si>
    <t>123</t>
  </si>
  <si>
    <t>097-21</t>
  </si>
  <si>
    <t>ИП Филипов Антон Борисович, г. Димитровград, ул. Менделеева, д. 8, кв. 12</t>
  </si>
  <si>
    <t>Оценка рыночной арендной платы</t>
  </si>
  <si>
    <t>5</t>
  </si>
  <si>
    <t>100-21</t>
  </si>
  <si>
    <t>ИП Филиппов Антон Борисович, г. Димитровград, ул. Менделеева, д. 8, кв. 12</t>
  </si>
  <si>
    <t>6</t>
  </si>
  <si>
    <t>3350</t>
  </si>
  <si>
    <t>ООО "Гераклион Эквип", г. Москва, Сосновая аллея, д. 1</t>
  </si>
  <si>
    <t>3352</t>
  </si>
  <si>
    <t>Приобретение и установка спортивного обрудования</t>
  </si>
  <si>
    <t xml:space="preserve">Глава администрации поселения
муниципального образования
«Новомайнское городское поселение»
Мелекесского района Ульяновской </t>
  </si>
  <si>
    <t>Реестр договоров 2021 год</t>
  </si>
  <si>
    <t>ИП Солнцев Алексей Юрьевич, г. Димитровград, ул. Октябрьская, д. 56, кв. 7</t>
  </si>
  <si>
    <t>Приобретение канцелярских принадлежностей, офисной бумаги</t>
  </si>
  <si>
    <t>21-03</t>
  </si>
  <si>
    <t>ИП Потапова Нина Александровна. Г. Димитовград, пр. Ленина, д. 29А</t>
  </si>
  <si>
    <t>Разработка сметной документации</t>
  </si>
  <si>
    <t>21-02</t>
  </si>
  <si>
    <t>61</t>
  </si>
  <si>
    <t>ООО "Спецпожстрой+", г. Димитровград, ул. Гоголя, д. 21</t>
  </si>
  <si>
    <t>Проверка состояния дымовентиляционных каналов</t>
  </si>
  <si>
    <t>ИП Котельникова Лариса Константиновна, р.п. Новая Майна, ул. Комсомольская, д. 55</t>
  </si>
  <si>
    <t>Техническое обслуживание (замена тосола), приобретение горюче-смазочных материалов (тосол)</t>
  </si>
  <si>
    <t>158-002-02-65/1</t>
  </si>
  <si>
    <t>Техническое обслуживание сигнализаторов загазованности</t>
  </si>
  <si>
    <t>ООО "ПрофРегион", г. Тольятти, ул. Фрунзе, д. 10б, офис 11</t>
  </si>
  <si>
    <t>Восстановление профиля щебеночной автомобильной дороги от уличного проезда по п. Труженик до ул. Луговая в п. Труженик Мелекесского района Ульяновской области</t>
  </si>
  <si>
    <t>7</t>
  </si>
  <si>
    <t>ИП Гора Сергей Иванович, г. Ульяновск, ул. Скочилова, д. 5, кв. 128</t>
  </si>
  <si>
    <t>Горизонтальная съемка земельных участков, изготовление схемы расположения ЗУ на КПТ и изготовление межевых планов</t>
  </si>
  <si>
    <t>208/21ф</t>
  </si>
  <si>
    <t>"Экспертиза и КО" регионального отдлеления Общетсва с ограниченной ответственностью "Экспертиза и Консультипрование", г. Кльяновск, ул. Можаского, д. 4/2</t>
  </si>
  <si>
    <t>Экспертиза сметной документации</t>
  </si>
  <si>
    <t>207/21ф</t>
  </si>
  <si>
    <t>8</t>
  </si>
  <si>
    <t>2625/10-2021</t>
  </si>
  <si>
    <t>ООО "ПромЖкоИнвест", г. Москва, ул. Боровая, д. 7, стр. 10, помещение XII, комн 11</t>
  </si>
  <si>
    <t>Подготовка отчета о производственном контроле за 2020 год</t>
  </si>
  <si>
    <t>ПАО СК "Росгосстрах", г. Люберцы, ул. Парковая, д. 3</t>
  </si>
  <si>
    <t>Обязательное страхование гражданской ответственности владельцев транспортных средств</t>
  </si>
  <si>
    <t>234/21/47308020</t>
  </si>
  <si>
    <t>235/21/47308020</t>
  </si>
  <si>
    <t>Обязательное страхование гражданской ответственности владельцев опасно-производственных объектов</t>
  </si>
  <si>
    <t>ИП Уханова Светлана Андреевна, г. Димитровград, ул. Ганенкова, д. 55, оф. 38</t>
  </si>
  <si>
    <t>Таблички на пластике 600*500 мм в количестве 5 штук</t>
  </si>
  <si>
    <t>J4061032</t>
  </si>
  <si>
    <t>ООО "Ситилинк", г. Москва, Щелковское шоссе, д.7, стр. 1, этаж 1, пом. 51</t>
  </si>
  <si>
    <t>Приобретение товара</t>
  </si>
  <si>
    <t>2170-003134</t>
  </si>
  <si>
    <t>ПАО "Россети -Волга", г. Саратов, ул. Первомайская, д. 42/44</t>
  </si>
  <si>
    <t>Технологическое присоединение энергопринимающих устройств</t>
  </si>
  <si>
    <t>ИП Белов Алексей Германович, г. Чебоксары, проспект Мира, д. 42, кв. 27</t>
  </si>
  <si>
    <t>Изготовление продукции и выполнение работ (доставка и монтаж сваи винтовой, оголовок)</t>
  </si>
  <si>
    <t>ООО "Издательский Центр ЮНИПресс, г. Димитровград, ул. Юнг Северного флота, д. 20, офис 310</t>
  </si>
  <si>
    <t>Сбор, обработка и публикация информационных материалов</t>
  </si>
  <si>
    <t>155-21</t>
  </si>
  <si>
    <t>Оценка рыночной стоимости</t>
  </si>
  <si>
    <t>Приобретение канцелярских принадлежностей</t>
  </si>
  <si>
    <t>ИП Федоров Артем Анатольевич, р. п. Новая Майна, ул. 30 лет Победы, д. 53</t>
  </si>
  <si>
    <t>Услуги фронтального погрузчика</t>
  </si>
  <si>
    <t>J4203379</t>
  </si>
  <si>
    <t>Отметка об исполнении</t>
  </si>
  <si>
    <t>Исполнено 24.07.2021</t>
  </si>
  <si>
    <t>Исполнено 25.01.2021</t>
  </si>
  <si>
    <t>Исполнено 01.03.2021</t>
  </si>
  <si>
    <t>Исполнено 04.03.2021</t>
  </si>
  <si>
    <t>Исполнено 10.03.2021</t>
  </si>
  <si>
    <t>Исполнено 28.04.2021</t>
  </si>
  <si>
    <t>Исполнено 01.07.2021</t>
  </si>
  <si>
    <t>Исполнено 26.03.2021</t>
  </si>
  <si>
    <t>Исполнено 08.04.2021</t>
  </si>
  <si>
    <t>Исполнено 22.12.2021</t>
  </si>
  <si>
    <t>Исполнено 17.05.2021</t>
  </si>
  <si>
    <t>Исполнено 27.04.2021</t>
  </si>
  <si>
    <t>Исполнено 04.06.2021</t>
  </si>
  <si>
    <t>Исполнено 08.06.2021</t>
  </si>
  <si>
    <t>Исполнено 08.07.2021</t>
  </si>
  <si>
    <t>Исполнено 02.07.2021</t>
  </si>
  <si>
    <t>Исполнено 28.12.2021</t>
  </si>
  <si>
    <t>Исполнено 21.12.2021</t>
  </si>
  <si>
    <t>Исполнено 24.12.2021</t>
  </si>
  <si>
    <t>Исполнено 27.12.2021</t>
  </si>
  <si>
    <t>Исполнено 03.12.2021</t>
  </si>
  <si>
    <t>Исполнено 20.12.2021</t>
  </si>
  <si>
    <t>Исполнено 01.10.2021</t>
  </si>
  <si>
    <t>Исполнено 23.09.2021</t>
  </si>
  <si>
    <t>Исполнено 28.09.2021</t>
  </si>
  <si>
    <t>Исполнено 24.09.2021</t>
  </si>
  <si>
    <t>Исполнено 08.09.2021</t>
  </si>
  <si>
    <t>Исполнено 06.09.2021</t>
  </si>
  <si>
    <t>Исполнено 15.09.2021</t>
  </si>
  <si>
    <t>Исполнено 07.10.2021</t>
  </si>
  <si>
    <t>Исполнено 23.12.2021</t>
  </si>
  <si>
    <t>Исполнено 29.06.2021 09.11.2021</t>
  </si>
  <si>
    <r>
      <t xml:space="preserve">АДМИНИСТРАЦИЯ ПОСЕЛЕНИЯ МУНИЦИПАЛЬНОГО ОБРАЗОВАНИЯ
«НОВОМАЙНСКОЕ ГОРОДСКОЕ ПОСЕЛЕНИЕ» МЕЛЕКЕССКОГО  РАЙОНА                                          УЛЬЯНОВСКОЙ ОБЛАСТИ
</t>
    </r>
    <r>
      <rPr>
        <sz val="12"/>
        <rFont val="Times New Roman"/>
        <family val="1"/>
      </rPr>
      <t>ул. Советская 6, р. п. Новая Майна, 
Мелекесский район,  Ульяновская область, 
433555, ИНН 7310100294, КПП 731001001
ОКПО 25508121, ОГРН 1057310014200
Тел. 8(84235)78-4-37, факс 8(84235)78-1-61
E-mail: new.maina@yandex.ru</t>
    </r>
    <r>
      <rPr>
        <b/>
        <sz val="12"/>
        <rFont val="Times New Roman"/>
        <family val="1"/>
      </rPr>
      <t xml:space="preserve">
</t>
    </r>
  </si>
  <si>
    <t>В. А. Сутягин</t>
  </si>
  <si>
    <t>Исполнено 16.11.2022</t>
  </si>
  <si>
    <t>Исполнено 28.07.2022</t>
  </si>
  <si>
    <t>Исполнено 03.03.2022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</si>
</sst>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dd/mm/yy;@"/>
    <numFmt numFmtId="191" formatCode="mmm/yyyy"/>
    <numFmt numFmtId="192" formatCode="0.0"/>
    <numFmt numFmtId="193" formatCode="000000"/>
    <numFmt numFmtId="194" formatCode="[$-F400]h:mm:ss\ AM/PM"/>
    <numFmt numFmtId="195" formatCode="[$-419]d\ mmm;@"/>
    <numFmt numFmtId="196" formatCode="#,##0.000_р_."/>
    <numFmt numFmtId="197" formatCode="#,##0.0_р_."/>
    <numFmt numFmtId="198" formatCode="#,##0_р_."/>
    <numFmt numFmtId="199" formatCode="0.000"/>
    <numFmt numFmtId="200" formatCode="_(* #,##0.0_);_(* \(#,##0.0\);_(* &quot;-&quot;??_);_(@_)"/>
    <numFmt numFmtId="201" formatCode="_(* #,##0_);_(* \(#,##0\);_(* &quot;-&quot;??_);_(@_)"/>
    <numFmt numFmtId="202" formatCode="_-* #,##0.0_р_._-;\-* #,##0.0_р_._-;_-* &quot;-&quot;?_р_._-;_-@_-"/>
    <numFmt numFmtId="203" formatCode="#,##0.0_р_.;\-#,##0.0_р_."/>
    <numFmt numFmtId="204" formatCode="#,##0.000_р_.;\-#,##0.000_р_."/>
    <numFmt numFmtId="205" formatCode="#,##0.00;[Red]#,##0.00"/>
    <numFmt numFmtId="206" formatCode="0.0000"/>
    <numFmt numFmtId="207" formatCode="#,##0.0;[Red]#,##0.0"/>
    <numFmt numFmtId="208" formatCode="#,##0.000;[Red]#,##0.000"/>
    <numFmt numFmtId="209" formatCode="#,##0.0000_р_.;\-#,##0.0000_р_."/>
    <numFmt numFmtId="210" formatCode="#,##0.00000_р_.;\-#,##0.00000_р_.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 wrapText="1" shrinkToFit="1"/>
    </xf>
    <xf numFmtId="0" fontId="1" fillId="34" borderId="10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14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 shrinkToFit="1"/>
    </xf>
    <xf numFmtId="4" fontId="1" fillId="35" borderId="10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 wrapText="1" shrinkToFit="1"/>
    </xf>
    <xf numFmtId="0" fontId="1" fillId="36" borderId="10" xfId="0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 wrapText="1" shrinkToFit="1"/>
    </xf>
    <xf numFmtId="1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/>
    </xf>
    <xf numFmtId="0" fontId="1" fillId="36" borderId="10" xfId="0" applyNumberFormat="1" applyFont="1" applyFill="1" applyBorder="1" applyAlignment="1">
      <alignment horizontal="center" vertical="top" wrapText="1" shrinkToFit="1"/>
    </xf>
    <xf numFmtId="0" fontId="1" fillId="36" borderId="10" xfId="0" applyFont="1" applyFill="1" applyBorder="1" applyAlignment="1">
      <alignment horizontal="center" vertical="top" wrapText="1"/>
    </xf>
    <xf numFmtId="14" fontId="1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4" fontId="1" fillId="36" borderId="11" xfId="0" applyNumberFormat="1" applyFont="1" applyFill="1" applyBorder="1" applyAlignment="1">
      <alignment horizontal="center" vertical="top" wrapText="1" shrinkToFit="1"/>
    </xf>
    <xf numFmtId="12" fontId="1" fillId="35" borderId="10" xfId="0" applyNumberFormat="1" applyFont="1" applyFill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horizontal="center" vertical="top" wrapText="1" shrinkToFit="1"/>
    </xf>
    <xf numFmtId="2" fontId="1" fillId="36" borderId="10" xfId="0" applyNumberFormat="1" applyFont="1" applyFill="1" applyBorder="1" applyAlignment="1">
      <alignment horizontal="center" vertical="top"/>
    </xf>
    <xf numFmtId="0" fontId="1" fillId="36" borderId="11" xfId="0" applyFont="1" applyFill="1" applyBorder="1" applyAlignment="1">
      <alignment horizontal="center" vertical="top" wrapText="1" shrinkToFit="1"/>
    </xf>
    <xf numFmtId="49" fontId="1" fillId="36" borderId="11" xfId="0" applyNumberFormat="1" applyFont="1" applyFill="1" applyBorder="1" applyAlignment="1">
      <alignment horizontal="center" vertical="top" wrapText="1" shrinkToFit="1"/>
    </xf>
    <xf numFmtId="14" fontId="1" fillId="36" borderId="11" xfId="0" applyNumberFormat="1" applyFont="1" applyFill="1" applyBorder="1" applyAlignment="1">
      <alignment horizontal="center" vertical="top" wrapText="1" shrinkToFit="1"/>
    </xf>
    <xf numFmtId="0" fontId="0" fillId="37" borderId="0" xfId="0" applyFill="1" applyAlignment="1">
      <alignment/>
    </xf>
    <xf numFmtId="4" fontId="1" fillId="36" borderId="11" xfId="0" applyNumberFormat="1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/>
    </xf>
    <xf numFmtId="0" fontId="1" fillId="36" borderId="10" xfId="0" applyNumberFormat="1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center" vertical="top" wrapText="1"/>
    </xf>
    <xf numFmtId="4" fontId="2" fillId="19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horizontal="right" vertical="top" wrapText="1" shrinkToFit="1"/>
    </xf>
    <xf numFmtId="0" fontId="2" fillId="34" borderId="13" xfId="0" applyFont="1" applyFill="1" applyBorder="1" applyAlignment="1">
      <alignment horizontal="right" vertical="top" wrapText="1" shrinkToFit="1"/>
    </xf>
    <xf numFmtId="0" fontId="2" fillId="34" borderId="14" xfId="0" applyFont="1" applyFill="1" applyBorder="1" applyAlignment="1">
      <alignment horizontal="right" vertical="top" wrapText="1" shrinkToFit="1"/>
    </xf>
    <xf numFmtId="0" fontId="2" fillId="33" borderId="12" xfId="0" applyFont="1" applyFill="1" applyBorder="1" applyAlignment="1">
      <alignment horizontal="right" vertical="top" wrapText="1" shrinkToFit="1"/>
    </xf>
    <xf numFmtId="0" fontId="2" fillId="33" borderId="13" xfId="0" applyFont="1" applyFill="1" applyBorder="1" applyAlignment="1">
      <alignment horizontal="right" vertical="top" wrapText="1" shrinkToFit="1"/>
    </xf>
    <xf numFmtId="0" fontId="2" fillId="33" borderId="14" xfId="0" applyFont="1" applyFill="1" applyBorder="1" applyAlignment="1">
      <alignment horizontal="right" vertical="top" wrapText="1" shrinkToFi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15" xfId="0" applyFont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="90" zoomScaleNormal="90" zoomScaleSheetLayoutView="90" zoomScalePageLayoutView="0" workbookViewId="0" topLeftCell="A79">
      <selection activeCell="L82" sqref="L82"/>
    </sheetView>
  </sheetViews>
  <sheetFormatPr defaultColWidth="9.140625" defaultRowHeight="12.75"/>
  <cols>
    <col min="1" max="1" width="5.421875" style="1" customWidth="1"/>
    <col min="2" max="2" width="15.28125" style="0" customWidth="1"/>
    <col min="3" max="3" width="13.421875" style="0" customWidth="1"/>
    <col min="4" max="4" width="21.140625" style="0" customWidth="1"/>
    <col min="5" max="5" width="30.8515625" style="0" customWidth="1"/>
    <col min="6" max="6" width="13.8515625" style="0" customWidth="1"/>
    <col min="7" max="7" width="12.28125" style="0" customWidth="1"/>
    <col min="8" max="8" width="15.8515625" style="36" customWidth="1"/>
  </cols>
  <sheetData>
    <row r="1" spans="1:8" ht="188.25" customHeight="1">
      <c r="A1" s="37" t="s">
        <v>163</v>
      </c>
      <c r="B1" s="37"/>
      <c r="C1" s="37"/>
      <c r="D1" s="37"/>
      <c r="E1" s="47" t="s">
        <v>80</v>
      </c>
      <c r="F1" s="47"/>
      <c r="G1" s="47"/>
      <c r="H1" s="47"/>
    </row>
    <row r="2" spans="1:8" ht="71.25">
      <c r="A2" s="34" t="s">
        <v>8</v>
      </c>
      <c r="B2" s="34" t="s">
        <v>0</v>
      </c>
      <c r="C2" s="34" t="s">
        <v>1</v>
      </c>
      <c r="D2" s="34" t="s">
        <v>22</v>
      </c>
      <c r="E2" s="34" t="s">
        <v>18</v>
      </c>
      <c r="F2" s="35" t="s">
        <v>2</v>
      </c>
      <c r="G2" s="35" t="s">
        <v>3</v>
      </c>
      <c r="H2" s="35" t="s">
        <v>130</v>
      </c>
    </row>
    <row r="3" spans="1:8" s="30" customFormat="1" ht="45">
      <c r="A3" s="12">
        <v>1</v>
      </c>
      <c r="B3" s="19" t="s">
        <v>25</v>
      </c>
      <c r="C3" s="14">
        <v>44208</v>
      </c>
      <c r="D3" s="13" t="s">
        <v>26</v>
      </c>
      <c r="E3" s="13" t="s">
        <v>27</v>
      </c>
      <c r="F3" s="15">
        <v>5200</v>
      </c>
      <c r="G3" s="16">
        <v>5.2</v>
      </c>
      <c r="H3" s="20"/>
    </row>
    <row r="4" spans="1:8" s="30" customFormat="1" ht="60">
      <c r="A4" s="12">
        <v>2</v>
      </c>
      <c r="B4" s="17" t="s">
        <v>28</v>
      </c>
      <c r="C4" s="14">
        <v>44217</v>
      </c>
      <c r="D4" s="13" t="s">
        <v>24</v>
      </c>
      <c r="E4" s="13" t="s">
        <v>29</v>
      </c>
      <c r="F4" s="15">
        <v>10625</v>
      </c>
      <c r="G4" s="16">
        <v>10.63</v>
      </c>
      <c r="H4" s="20" t="s">
        <v>132</v>
      </c>
    </row>
    <row r="5" spans="1:8" s="30" customFormat="1" ht="75">
      <c r="A5" s="12">
        <v>3</v>
      </c>
      <c r="B5" s="17" t="s">
        <v>19</v>
      </c>
      <c r="C5" s="14">
        <v>44197</v>
      </c>
      <c r="D5" s="13" t="s">
        <v>20</v>
      </c>
      <c r="E5" s="13" t="s">
        <v>21</v>
      </c>
      <c r="F5" s="15">
        <v>11929.07</v>
      </c>
      <c r="G5" s="16">
        <v>11.93</v>
      </c>
      <c r="H5" s="20" t="s">
        <v>162</v>
      </c>
    </row>
    <row r="6" spans="1:8" s="30" customFormat="1" ht="75">
      <c r="A6" s="12">
        <v>4</v>
      </c>
      <c r="B6" s="13">
        <v>1</v>
      </c>
      <c r="C6" s="14">
        <v>44207</v>
      </c>
      <c r="D6" s="13" t="s">
        <v>30</v>
      </c>
      <c r="E6" s="13" t="s">
        <v>17</v>
      </c>
      <c r="F6" s="15">
        <v>16211</v>
      </c>
      <c r="G6" s="16">
        <v>16.21</v>
      </c>
      <c r="H6" s="20" t="s">
        <v>165</v>
      </c>
    </row>
    <row r="7" spans="1:8" s="30" customFormat="1" ht="90">
      <c r="A7" s="32">
        <v>5</v>
      </c>
      <c r="B7" s="28" t="s">
        <v>31</v>
      </c>
      <c r="C7" s="29">
        <v>44207</v>
      </c>
      <c r="D7" s="27" t="s">
        <v>30</v>
      </c>
      <c r="E7" s="27" t="s">
        <v>17</v>
      </c>
      <c r="F7" s="23">
        <v>55865.6</v>
      </c>
      <c r="G7" s="31">
        <v>55.87</v>
      </c>
      <c r="H7" s="20" t="s">
        <v>161</v>
      </c>
    </row>
    <row r="8" spans="1:8" s="30" customFormat="1" ht="89.25" customHeight="1">
      <c r="A8" s="12">
        <v>6</v>
      </c>
      <c r="B8" s="13" t="s">
        <v>34</v>
      </c>
      <c r="C8" s="14">
        <v>44197</v>
      </c>
      <c r="D8" s="13" t="s">
        <v>52</v>
      </c>
      <c r="E8" s="13" t="s">
        <v>53</v>
      </c>
      <c r="F8" s="25">
        <v>3672</v>
      </c>
      <c r="G8" s="16">
        <v>3.67</v>
      </c>
      <c r="H8" s="20" t="s">
        <v>131</v>
      </c>
    </row>
    <row r="9" spans="1:8" ht="15">
      <c r="A9" s="2"/>
      <c r="B9" s="41" t="s">
        <v>4</v>
      </c>
      <c r="C9" s="42"/>
      <c r="D9" s="42"/>
      <c r="E9" s="43"/>
      <c r="F9" s="3">
        <f>SUM(F3:F8)</f>
        <v>103502.67</v>
      </c>
      <c r="G9" s="3">
        <f>SUM(G3:G8)</f>
        <v>103.51</v>
      </c>
      <c r="H9" s="3"/>
    </row>
    <row r="10" spans="1:8" ht="15">
      <c r="A10" s="4"/>
      <c r="B10" s="38" t="s">
        <v>5</v>
      </c>
      <c r="C10" s="39"/>
      <c r="D10" s="39"/>
      <c r="E10" s="40"/>
      <c r="F10" s="5">
        <f>F9</f>
        <v>103502.67</v>
      </c>
      <c r="G10" s="5">
        <f>G9</f>
        <v>103.51</v>
      </c>
      <c r="H10" s="5"/>
    </row>
    <row r="11" spans="1:8" s="30" customFormat="1" ht="120" customHeight="1">
      <c r="A11" s="12">
        <v>7</v>
      </c>
      <c r="B11" s="17" t="s">
        <v>32</v>
      </c>
      <c r="C11" s="14">
        <v>44252</v>
      </c>
      <c r="D11" s="13" t="s">
        <v>33</v>
      </c>
      <c r="E11" s="13" t="s">
        <v>38</v>
      </c>
      <c r="F11" s="15">
        <v>3000</v>
      </c>
      <c r="G11" s="16">
        <v>3</v>
      </c>
      <c r="H11" s="20" t="s">
        <v>133</v>
      </c>
    </row>
    <row r="12" spans="1:8" s="30" customFormat="1" ht="120" customHeight="1">
      <c r="A12" s="12">
        <v>8</v>
      </c>
      <c r="B12" s="17" t="s">
        <v>34</v>
      </c>
      <c r="C12" s="14">
        <v>44244</v>
      </c>
      <c r="D12" s="13" t="s">
        <v>35</v>
      </c>
      <c r="E12" s="13" t="s">
        <v>36</v>
      </c>
      <c r="F12" s="26">
        <v>3075</v>
      </c>
      <c r="G12" s="16">
        <v>3.08</v>
      </c>
      <c r="H12" s="20" t="s">
        <v>134</v>
      </c>
    </row>
    <row r="13" spans="1:8" s="30" customFormat="1" ht="75">
      <c r="A13" s="12">
        <v>9</v>
      </c>
      <c r="B13" s="13" t="s">
        <v>34</v>
      </c>
      <c r="C13" s="14">
        <v>44277</v>
      </c>
      <c r="D13" s="13" t="s">
        <v>42</v>
      </c>
      <c r="E13" s="13" t="s">
        <v>43</v>
      </c>
      <c r="F13" s="15">
        <v>14010</v>
      </c>
      <c r="G13" s="16">
        <v>14.01</v>
      </c>
      <c r="H13" s="20" t="s">
        <v>138</v>
      </c>
    </row>
    <row r="14" spans="1:8" s="30" customFormat="1" ht="135">
      <c r="A14" s="12">
        <v>10</v>
      </c>
      <c r="B14" s="13">
        <v>9</v>
      </c>
      <c r="C14" s="14">
        <v>44251</v>
      </c>
      <c r="D14" s="13" t="s">
        <v>44</v>
      </c>
      <c r="E14" s="13" t="s">
        <v>45</v>
      </c>
      <c r="F14" s="15">
        <v>150000</v>
      </c>
      <c r="G14" s="16">
        <v>150</v>
      </c>
      <c r="H14" s="20" t="s">
        <v>136</v>
      </c>
    </row>
    <row r="15" spans="1:8" s="30" customFormat="1" ht="45">
      <c r="A15" s="12">
        <v>11</v>
      </c>
      <c r="B15" s="13">
        <v>1</v>
      </c>
      <c r="C15" s="14">
        <v>44228</v>
      </c>
      <c r="D15" s="13" t="s">
        <v>40</v>
      </c>
      <c r="E15" s="13" t="s">
        <v>41</v>
      </c>
      <c r="F15" s="15">
        <v>3179.25</v>
      </c>
      <c r="G15" s="16">
        <v>3.18</v>
      </c>
      <c r="H15" s="20" t="s">
        <v>137</v>
      </c>
    </row>
    <row r="16" spans="1:8" ht="15">
      <c r="A16" s="2"/>
      <c r="B16" s="41" t="s">
        <v>9</v>
      </c>
      <c r="C16" s="42"/>
      <c r="D16" s="42"/>
      <c r="E16" s="43"/>
      <c r="F16" s="3">
        <f>SUM(F11:F15)</f>
        <v>173264.25</v>
      </c>
      <c r="G16" s="3">
        <f>SUM(G11:G15)</f>
        <v>173.27</v>
      </c>
      <c r="H16" s="3"/>
    </row>
    <row r="17" spans="1:8" ht="15">
      <c r="A17" s="4"/>
      <c r="B17" s="38" t="s">
        <v>5</v>
      </c>
      <c r="C17" s="39"/>
      <c r="D17" s="39"/>
      <c r="E17" s="40"/>
      <c r="F17" s="5">
        <f>F9+F16</f>
        <v>276766.92</v>
      </c>
      <c r="G17" s="5">
        <f>G9+G16</f>
        <v>276.78000000000003</v>
      </c>
      <c r="H17" s="5"/>
    </row>
    <row r="18" spans="1:8" s="30" customFormat="1" ht="90">
      <c r="A18" s="12">
        <v>12</v>
      </c>
      <c r="B18" s="17" t="s">
        <v>46</v>
      </c>
      <c r="C18" s="14">
        <v>44286</v>
      </c>
      <c r="D18" s="13" t="s">
        <v>47</v>
      </c>
      <c r="E18" s="13" t="s">
        <v>48</v>
      </c>
      <c r="F18" s="18">
        <v>15000</v>
      </c>
      <c r="G18" s="18">
        <v>15</v>
      </c>
      <c r="H18" s="20" t="s">
        <v>139</v>
      </c>
    </row>
    <row r="19" spans="1:8" s="30" customFormat="1" ht="60">
      <c r="A19" s="12">
        <v>13</v>
      </c>
      <c r="B19" s="13">
        <v>65</v>
      </c>
      <c r="C19" s="14">
        <v>44286</v>
      </c>
      <c r="D19" s="13" t="s">
        <v>49</v>
      </c>
      <c r="E19" s="13" t="s">
        <v>50</v>
      </c>
      <c r="F19" s="18">
        <v>75000</v>
      </c>
      <c r="G19" s="18">
        <v>75</v>
      </c>
      <c r="H19" s="20" t="s">
        <v>140</v>
      </c>
    </row>
    <row r="20" spans="1:8" s="30" customFormat="1" ht="60">
      <c r="A20" s="12">
        <v>14</v>
      </c>
      <c r="B20" s="13">
        <v>66</v>
      </c>
      <c r="C20" s="14">
        <v>44286</v>
      </c>
      <c r="D20" s="13" t="s">
        <v>49</v>
      </c>
      <c r="E20" s="13" t="s">
        <v>51</v>
      </c>
      <c r="F20" s="18">
        <v>50000</v>
      </c>
      <c r="G20" s="18">
        <v>50</v>
      </c>
      <c r="H20" s="20" t="s">
        <v>140</v>
      </c>
    </row>
    <row r="21" spans="1:8" s="30" customFormat="1" ht="75">
      <c r="A21" s="12">
        <v>15</v>
      </c>
      <c r="B21" s="13">
        <v>67</v>
      </c>
      <c r="C21" s="14">
        <v>44286</v>
      </c>
      <c r="D21" s="13" t="s">
        <v>49</v>
      </c>
      <c r="E21" s="13" t="s">
        <v>58</v>
      </c>
      <c r="F21" s="18">
        <v>50000</v>
      </c>
      <c r="G21" s="18">
        <v>50</v>
      </c>
      <c r="H21" s="20" t="s">
        <v>140</v>
      </c>
    </row>
    <row r="22" spans="1:8" s="30" customFormat="1" ht="45">
      <c r="A22" s="12">
        <v>16</v>
      </c>
      <c r="B22" s="13">
        <v>2</v>
      </c>
      <c r="C22" s="14">
        <v>44256</v>
      </c>
      <c r="D22" s="13" t="s">
        <v>40</v>
      </c>
      <c r="E22" s="13" t="s">
        <v>41</v>
      </c>
      <c r="F22" s="18">
        <v>3854.25</v>
      </c>
      <c r="G22" s="18">
        <v>3.85</v>
      </c>
      <c r="H22" s="20" t="s">
        <v>137</v>
      </c>
    </row>
    <row r="23" spans="1:8" s="30" customFormat="1" ht="60">
      <c r="A23" s="12">
        <v>17</v>
      </c>
      <c r="B23" s="13" t="s">
        <v>34</v>
      </c>
      <c r="C23" s="14">
        <v>44264</v>
      </c>
      <c r="D23" s="13" t="s">
        <v>37</v>
      </c>
      <c r="E23" s="13" t="s">
        <v>39</v>
      </c>
      <c r="F23" s="15">
        <v>1250</v>
      </c>
      <c r="G23" s="16">
        <v>1.25</v>
      </c>
      <c r="H23" s="20" t="s">
        <v>135</v>
      </c>
    </row>
    <row r="24" spans="1:8" ht="15">
      <c r="A24" s="2"/>
      <c r="B24" s="41" t="s">
        <v>10</v>
      </c>
      <c r="C24" s="42"/>
      <c r="D24" s="42"/>
      <c r="E24" s="43"/>
      <c r="F24" s="3">
        <f>SUM(F18:F23)</f>
        <v>195104.25</v>
      </c>
      <c r="G24" s="3">
        <f>SUM(G18:G23)</f>
        <v>195.1</v>
      </c>
      <c r="H24" s="3"/>
    </row>
    <row r="25" spans="1:8" ht="15">
      <c r="A25" s="4"/>
      <c r="B25" s="38" t="s">
        <v>5</v>
      </c>
      <c r="C25" s="39"/>
      <c r="D25" s="39"/>
      <c r="E25" s="40"/>
      <c r="F25" s="5">
        <f>F17+F24</f>
        <v>471871.17</v>
      </c>
      <c r="G25" s="5">
        <f>G17+G24</f>
        <v>471.88</v>
      </c>
      <c r="H25" s="5"/>
    </row>
    <row r="26" spans="1:8" s="30" customFormat="1" ht="90">
      <c r="A26" s="12">
        <v>18</v>
      </c>
      <c r="B26" s="13">
        <v>48</v>
      </c>
      <c r="C26" s="14">
        <v>44295</v>
      </c>
      <c r="D26" s="13" t="s">
        <v>47</v>
      </c>
      <c r="E26" s="13" t="s">
        <v>54</v>
      </c>
      <c r="F26" s="18">
        <v>25500</v>
      </c>
      <c r="G26" s="18">
        <v>25.5</v>
      </c>
      <c r="H26" s="20" t="s">
        <v>142</v>
      </c>
    </row>
    <row r="27" spans="1:8" s="30" customFormat="1" ht="60">
      <c r="A27" s="12">
        <v>19</v>
      </c>
      <c r="B27" s="14" t="s">
        <v>55</v>
      </c>
      <c r="C27" s="14">
        <v>44291</v>
      </c>
      <c r="D27" s="13" t="s">
        <v>56</v>
      </c>
      <c r="E27" s="13" t="s">
        <v>57</v>
      </c>
      <c r="F27" s="18">
        <v>72500</v>
      </c>
      <c r="G27" s="18">
        <v>72.5</v>
      </c>
      <c r="H27" s="20" t="s">
        <v>141</v>
      </c>
    </row>
    <row r="28" spans="1:8" s="30" customFormat="1" ht="45">
      <c r="A28" s="12">
        <v>20</v>
      </c>
      <c r="B28" s="13">
        <v>3</v>
      </c>
      <c r="C28" s="14">
        <v>44287</v>
      </c>
      <c r="D28" s="13" t="s">
        <v>40</v>
      </c>
      <c r="E28" s="13" t="s">
        <v>41</v>
      </c>
      <c r="F28" s="18">
        <v>7177.5</v>
      </c>
      <c r="G28" s="18">
        <v>7.18</v>
      </c>
      <c r="H28" s="20" t="s">
        <v>137</v>
      </c>
    </row>
    <row r="29" spans="1:8" ht="15">
      <c r="A29" s="2"/>
      <c r="B29" s="41" t="s">
        <v>11</v>
      </c>
      <c r="C29" s="42"/>
      <c r="D29" s="42"/>
      <c r="E29" s="43"/>
      <c r="F29" s="3">
        <f>SUM(F26:F28)</f>
        <v>105177.5</v>
      </c>
      <c r="G29" s="3">
        <f>SUM(G26:G28)</f>
        <v>105.18</v>
      </c>
      <c r="H29" s="3"/>
    </row>
    <row r="30" spans="1:8" ht="15">
      <c r="A30" s="4"/>
      <c r="B30" s="38" t="s">
        <v>5</v>
      </c>
      <c r="C30" s="39"/>
      <c r="D30" s="39"/>
      <c r="E30" s="40"/>
      <c r="F30" s="5">
        <f>F25+F29</f>
        <v>577048.6699999999</v>
      </c>
      <c r="G30" s="5">
        <f>G29+G25</f>
        <v>577.06</v>
      </c>
      <c r="H30" s="5"/>
    </row>
    <row r="31" spans="1:8" s="30" customFormat="1" ht="75">
      <c r="A31" s="12">
        <v>21</v>
      </c>
      <c r="B31" s="13" t="s">
        <v>59</v>
      </c>
      <c r="C31" s="14">
        <v>44341</v>
      </c>
      <c r="D31" s="13" t="s">
        <v>60</v>
      </c>
      <c r="E31" s="13" t="s">
        <v>61</v>
      </c>
      <c r="F31" s="18">
        <v>4809.3</v>
      </c>
      <c r="G31" s="18">
        <v>4.81</v>
      </c>
      <c r="H31" s="20" t="s">
        <v>143</v>
      </c>
    </row>
    <row r="32" spans="1:8" s="30" customFormat="1" ht="126.75" customHeight="1">
      <c r="A32" s="12">
        <v>22</v>
      </c>
      <c r="B32" s="13">
        <v>72</v>
      </c>
      <c r="C32" s="14">
        <v>44334</v>
      </c>
      <c r="D32" s="13" t="s">
        <v>62</v>
      </c>
      <c r="E32" s="13" t="s">
        <v>63</v>
      </c>
      <c r="F32" s="18">
        <v>20000</v>
      </c>
      <c r="G32" s="18">
        <v>20</v>
      </c>
      <c r="H32" s="20"/>
    </row>
    <row r="33" spans="1:8" s="30" customFormat="1" ht="45">
      <c r="A33" s="12">
        <v>23</v>
      </c>
      <c r="B33" s="13">
        <v>4</v>
      </c>
      <c r="C33" s="14">
        <v>44317</v>
      </c>
      <c r="D33" s="13" t="s">
        <v>40</v>
      </c>
      <c r="E33" s="13" t="s">
        <v>41</v>
      </c>
      <c r="F33" s="18">
        <v>6525</v>
      </c>
      <c r="G33" s="18">
        <v>6.53</v>
      </c>
      <c r="H33" s="20" t="s">
        <v>137</v>
      </c>
    </row>
    <row r="34" spans="1:8" ht="15">
      <c r="A34" s="2"/>
      <c r="B34" s="41" t="s">
        <v>12</v>
      </c>
      <c r="C34" s="42"/>
      <c r="D34" s="42"/>
      <c r="E34" s="43"/>
      <c r="F34" s="3">
        <f>SUM(F31:F33)</f>
        <v>31334.3</v>
      </c>
      <c r="G34" s="3">
        <f>SUM(G31:G33)</f>
        <v>31.34</v>
      </c>
      <c r="H34" s="3"/>
    </row>
    <row r="35" spans="1:8" ht="15">
      <c r="A35" s="4"/>
      <c r="B35" s="38" t="s">
        <v>5</v>
      </c>
      <c r="C35" s="39"/>
      <c r="D35" s="39"/>
      <c r="E35" s="40"/>
      <c r="F35" s="5">
        <f>F34+F30</f>
        <v>608382.97</v>
      </c>
      <c r="G35" s="5">
        <f>G34+G30</f>
        <v>608.4</v>
      </c>
      <c r="H35" s="5"/>
    </row>
    <row r="36" spans="1:8" s="30" customFormat="1" ht="60">
      <c r="A36" s="12">
        <v>24</v>
      </c>
      <c r="B36" s="17" t="s">
        <v>34</v>
      </c>
      <c r="C36" s="14">
        <v>44349</v>
      </c>
      <c r="D36" s="13" t="s">
        <v>37</v>
      </c>
      <c r="E36" s="13" t="s">
        <v>39</v>
      </c>
      <c r="F36" s="18">
        <v>16300</v>
      </c>
      <c r="G36" s="18">
        <v>16.3</v>
      </c>
      <c r="H36" s="20" t="s">
        <v>144</v>
      </c>
    </row>
    <row r="37" spans="1:8" s="30" customFormat="1" ht="90">
      <c r="A37" s="12">
        <v>25</v>
      </c>
      <c r="B37" s="17" t="s">
        <v>64</v>
      </c>
      <c r="C37" s="14">
        <v>44350</v>
      </c>
      <c r="D37" s="13" t="s">
        <v>47</v>
      </c>
      <c r="E37" s="13" t="s">
        <v>65</v>
      </c>
      <c r="F37" s="18">
        <v>10000</v>
      </c>
      <c r="G37" s="18">
        <v>10</v>
      </c>
      <c r="H37" s="20" t="s">
        <v>145</v>
      </c>
    </row>
    <row r="38" spans="1:8" s="30" customFormat="1" ht="60">
      <c r="A38" s="12">
        <v>26</v>
      </c>
      <c r="B38" s="17" t="s">
        <v>67</v>
      </c>
      <c r="C38" s="14">
        <v>44354</v>
      </c>
      <c r="D38" s="13" t="s">
        <v>49</v>
      </c>
      <c r="E38" s="13" t="s">
        <v>66</v>
      </c>
      <c r="F38" s="18">
        <v>47000</v>
      </c>
      <c r="G38" s="18">
        <v>47</v>
      </c>
      <c r="H38" s="20" t="s">
        <v>140</v>
      </c>
    </row>
    <row r="39" spans="1:8" s="30" customFormat="1" ht="75">
      <c r="A39" s="12">
        <v>27</v>
      </c>
      <c r="B39" s="17" t="s">
        <v>68</v>
      </c>
      <c r="C39" s="14">
        <v>44370</v>
      </c>
      <c r="D39" s="13" t="s">
        <v>69</v>
      </c>
      <c r="E39" s="13" t="s">
        <v>70</v>
      </c>
      <c r="F39" s="18">
        <v>3000</v>
      </c>
      <c r="G39" s="18">
        <v>3</v>
      </c>
      <c r="H39" s="20" t="s">
        <v>146</v>
      </c>
    </row>
    <row r="40" spans="1:8" s="30" customFormat="1" ht="45">
      <c r="A40" s="12">
        <v>28</v>
      </c>
      <c r="B40" s="17" t="s">
        <v>71</v>
      </c>
      <c r="C40" s="14">
        <v>44348</v>
      </c>
      <c r="D40" s="13" t="s">
        <v>40</v>
      </c>
      <c r="E40" s="13" t="s">
        <v>41</v>
      </c>
      <c r="F40" s="18">
        <v>5017.2</v>
      </c>
      <c r="G40" s="18">
        <v>5.02</v>
      </c>
      <c r="H40" s="20" t="s">
        <v>140</v>
      </c>
    </row>
    <row r="41" spans="1:8" ht="15">
      <c r="A41" s="2"/>
      <c r="B41" s="41" t="s">
        <v>16</v>
      </c>
      <c r="C41" s="42"/>
      <c r="D41" s="42"/>
      <c r="E41" s="43"/>
      <c r="F41" s="3">
        <f>SUM(F36:F40)</f>
        <v>81317.2</v>
      </c>
      <c r="G41" s="3">
        <f>SUM(G36:G40)</f>
        <v>81.32</v>
      </c>
      <c r="H41" s="3"/>
    </row>
    <row r="42" spans="1:8" ht="15">
      <c r="A42" s="4"/>
      <c r="B42" s="38" t="s">
        <v>5</v>
      </c>
      <c r="C42" s="39"/>
      <c r="D42" s="39"/>
      <c r="E42" s="40"/>
      <c r="F42" s="5">
        <f>F41+F35</f>
        <v>689700.1699999999</v>
      </c>
      <c r="G42" s="5">
        <f>G41+G35</f>
        <v>689.72</v>
      </c>
      <c r="H42" s="5"/>
    </row>
    <row r="43" spans="1:8" s="30" customFormat="1" ht="75">
      <c r="A43" s="12">
        <v>29</v>
      </c>
      <c r="B43" s="13" t="s">
        <v>72</v>
      </c>
      <c r="C43" s="14">
        <v>44379</v>
      </c>
      <c r="D43" s="13" t="s">
        <v>73</v>
      </c>
      <c r="E43" s="13" t="s">
        <v>70</v>
      </c>
      <c r="F43" s="18">
        <v>37000</v>
      </c>
      <c r="G43" s="18">
        <v>37</v>
      </c>
      <c r="H43" s="20" t="s">
        <v>140</v>
      </c>
    </row>
    <row r="44" spans="1:8" s="30" customFormat="1" ht="45">
      <c r="A44" s="20">
        <v>30</v>
      </c>
      <c r="B44" s="17" t="s">
        <v>74</v>
      </c>
      <c r="C44" s="14">
        <v>44378</v>
      </c>
      <c r="D44" s="13" t="s">
        <v>40</v>
      </c>
      <c r="E44" s="13" t="s">
        <v>41</v>
      </c>
      <c r="F44" s="18">
        <v>1319.7</v>
      </c>
      <c r="G44" s="18">
        <v>1.32</v>
      </c>
      <c r="H44" s="20" t="s">
        <v>140</v>
      </c>
    </row>
    <row r="45" spans="1:8" ht="15">
      <c r="A45" s="2"/>
      <c r="B45" s="41" t="s">
        <v>23</v>
      </c>
      <c r="C45" s="42"/>
      <c r="D45" s="42"/>
      <c r="E45" s="43"/>
      <c r="F45" s="3">
        <f>SUM(F43:F44)</f>
        <v>38319.7</v>
      </c>
      <c r="G45" s="3">
        <f>SUM(G43:G44)</f>
        <v>38.32</v>
      </c>
      <c r="H45" s="3"/>
    </row>
    <row r="46" spans="1:8" ht="15">
      <c r="A46" s="4"/>
      <c r="B46" s="38" t="s">
        <v>5</v>
      </c>
      <c r="C46" s="39"/>
      <c r="D46" s="39"/>
      <c r="E46" s="40"/>
      <c r="F46" s="5">
        <f>SUM(F42,F45)</f>
        <v>728019.8699999999</v>
      </c>
      <c r="G46" s="5">
        <f>SUM(G45,G42)</f>
        <v>728.0400000000001</v>
      </c>
      <c r="H46" s="5"/>
    </row>
    <row r="47" spans="1:8" s="30" customFormat="1" ht="45">
      <c r="A47" s="12">
        <v>31</v>
      </c>
      <c r="B47" s="17" t="s">
        <v>75</v>
      </c>
      <c r="C47" s="14">
        <v>44412</v>
      </c>
      <c r="D47" s="13" t="s">
        <v>76</v>
      </c>
      <c r="E47" s="13" t="s">
        <v>78</v>
      </c>
      <c r="F47" s="18">
        <v>291666.67</v>
      </c>
      <c r="G47" s="18">
        <v>291.67</v>
      </c>
      <c r="H47" s="20" t="s">
        <v>160</v>
      </c>
    </row>
    <row r="48" spans="1:8" s="30" customFormat="1" ht="45">
      <c r="A48" s="12">
        <v>32</v>
      </c>
      <c r="B48" s="17" t="s">
        <v>77</v>
      </c>
      <c r="C48" s="14">
        <v>44412</v>
      </c>
      <c r="D48" s="13" t="s">
        <v>76</v>
      </c>
      <c r="E48" s="13" t="s">
        <v>78</v>
      </c>
      <c r="F48" s="18">
        <v>291666.67</v>
      </c>
      <c r="G48" s="18">
        <v>291.67</v>
      </c>
      <c r="H48" s="20" t="s">
        <v>160</v>
      </c>
    </row>
    <row r="49" spans="1:8" s="30" customFormat="1" ht="75">
      <c r="A49" s="12">
        <v>33</v>
      </c>
      <c r="B49" s="17" t="s">
        <v>92</v>
      </c>
      <c r="C49" s="14">
        <v>44438</v>
      </c>
      <c r="D49" s="13" t="s">
        <v>20</v>
      </c>
      <c r="E49" s="13" t="s">
        <v>93</v>
      </c>
      <c r="F49" s="18">
        <v>2076.29</v>
      </c>
      <c r="G49" s="18">
        <v>2.08</v>
      </c>
      <c r="H49" s="20" t="s">
        <v>157</v>
      </c>
    </row>
    <row r="50" spans="1:8" s="30" customFormat="1" ht="90">
      <c r="A50" s="12">
        <v>34</v>
      </c>
      <c r="B50" s="22" t="s">
        <v>34</v>
      </c>
      <c r="C50" s="21">
        <v>44432</v>
      </c>
      <c r="D50" s="13" t="s">
        <v>94</v>
      </c>
      <c r="E50" s="13" t="s">
        <v>95</v>
      </c>
      <c r="F50" s="18">
        <v>316873.2</v>
      </c>
      <c r="G50" s="18">
        <v>316.87</v>
      </c>
      <c r="H50" s="20" t="s">
        <v>159</v>
      </c>
    </row>
    <row r="51" spans="1:8" s="30" customFormat="1" ht="45">
      <c r="A51" s="12">
        <v>35</v>
      </c>
      <c r="B51" s="22" t="s">
        <v>96</v>
      </c>
      <c r="C51" s="21">
        <v>44409</v>
      </c>
      <c r="D51" s="13" t="s">
        <v>40</v>
      </c>
      <c r="E51" s="13" t="s">
        <v>41</v>
      </c>
      <c r="F51" s="18">
        <v>4259.05</v>
      </c>
      <c r="G51" s="18">
        <v>4.26</v>
      </c>
      <c r="H51" s="20" t="s">
        <v>140</v>
      </c>
    </row>
    <row r="52" spans="1:8" ht="15">
      <c r="A52" s="2"/>
      <c r="B52" s="41" t="s">
        <v>6</v>
      </c>
      <c r="C52" s="42"/>
      <c r="D52" s="42"/>
      <c r="E52" s="43"/>
      <c r="F52" s="3">
        <f>SUM(F47:F51)</f>
        <v>906541.8800000001</v>
      </c>
      <c r="G52" s="3">
        <f>SUM(G47:G51)</f>
        <v>906.5500000000001</v>
      </c>
      <c r="H52" s="3"/>
    </row>
    <row r="53" spans="1:8" ht="15">
      <c r="A53" s="4"/>
      <c r="B53" s="38" t="s">
        <v>5</v>
      </c>
      <c r="C53" s="39"/>
      <c r="D53" s="39"/>
      <c r="E53" s="40"/>
      <c r="F53" s="5">
        <f>F52+F46</f>
        <v>1634561.75</v>
      </c>
      <c r="G53" s="5">
        <f>SUM(G46,G52)</f>
        <v>1634.5900000000001</v>
      </c>
      <c r="H53" s="5"/>
    </row>
    <row r="54" spans="1:8" s="30" customFormat="1" ht="75">
      <c r="A54" s="12">
        <v>36</v>
      </c>
      <c r="B54" s="33">
        <v>94</v>
      </c>
      <c r="C54" s="21">
        <v>44461</v>
      </c>
      <c r="D54" s="13" t="s">
        <v>81</v>
      </c>
      <c r="E54" s="13" t="s">
        <v>82</v>
      </c>
      <c r="F54" s="18">
        <v>7972.5</v>
      </c>
      <c r="G54" s="18">
        <v>7.97</v>
      </c>
      <c r="H54" s="20" t="s">
        <v>154</v>
      </c>
    </row>
    <row r="55" spans="1:8" s="30" customFormat="1" ht="60">
      <c r="A55" s="12">
        <v>37</v>
      </c>
      <c r="B55" s="17" t="s">
        <v>83</v>
      </c>
      <c r="C55" s="14">
        <v>44454</v>
      </c>
      <c r="D55" s="13" t="s">
        <v>84</v>
      </c>
      <c r="E55" s="13" t="s">
        <v>85</v>
      </c>
      <c r="F55" s="18">
        <v>4888</v>
      </c>
      <c r="G55" s="18">
        <v>4.89</v>
      </c>
      <c r="H55" s="20" t="s">
        <v>155</v>
      </c>
    </row>
    <row r="56" spans="1:8" s="30" customFormat="1" ht="60">
      <c r="A56" s="12">
        <v>38</v>
      </c>
      <c r="B56" s="17" t="s">
        <v>86</v>
      </c>
      <c r="C56" s="14">
        <v>44454</v>
      </c>
      <c r="D56" s="13" t="s">
        <v>84</v>
      </c>
      <c r="E56" s="13" t="s">
        <v>85</v>
      </c>
      <c r="F56" s="18">
        <v>5115</v>
      </c>
      <c r="G56" s="18">
        <v>5.12</v>
      </c>
      <c r="H56" s="20" t="s">
        <v>156</v>
      </c>
    </row>
    <row r="57" spans="1:8" s="30" customFormat="1" ht="60">
      <c r="A57" s="12">
        <v>39</v>
      </c>
      <c r="B57" s="17" t="s">
        <v>87</v>
      </c>
      <c r="C57" s="14">
        <v>44445</v>
      </c>
      <c r="D57" s="13" t="s">
        <v>88</v>
      </c>
      <c r="E57" s="13" t="s">
        <v>89</v>
      </c>
      <c r="F57" s="18">
        <v>1400</v>
      </c>
      <c r="G57" s="18">
        <v>1.4</v>
      </c>
      <c r="H57" s="20" t="s">
        <v>157</v>
      </c>
    </row>
    <row r="58" spans="1:8" s="30" customFormat="1" ht="90">
      <c r="A58" s="12">
        <v>40</v>
      </c>
      <c r="B58" s="17" t="s">
        <v>34</v>
      </c>
      <c r="C58" s="14">
        <v>44441</v>
      </c>
      <c r="D58" s="13" t="s">
        <v>90</v>
      </c>
      <c r="E58" s="13" t="s">
        <v>91</v>
      </c>
      <c r="F58" s="18">
        <v>880</v>
      </c>
      <c r="G58" s="18">
        <v>0.88</v>
      </c>
      <c r="H58" s="20" t="s">
        <v>158</v>
      </c>
    </row>
    <row r="59" spans="1:8" ht="75">
      <c r="A59" s="6">
        <v>41</v>
      </c>
      <c r="B59" s="19">
        <v>200</v>
      </c>
      <c r="C59" s="14">
        <v>44445</v>
      </c>
      <c r="D59" s="13" t="s">
        <v>97</v>
      </c>
      <c r="E59" s="13" t="s">
        <v>98</v>
      </c>
      <c r="F59" s="18">
        <v>32000</v>
      </c>
      <c r="G59" s="18">
        <v>32</v>
      </c>
      <c r="H59" s="20" t="s">
        <v>140</v>
      </c>
    </row>
    <row r="60" spans="1:8" ht="150">
      <c r="A60" s="6">
        <v>42</v>
      </c>
      <c r="B60" s="11" t="s">
        <v>99</v>
      </c>
      <c r="C60" s="14">
        <v>44467</v>
      </c>
      <c r="D60" s="13" t="s">
        <v>100</v>
      </c>
      <c r="E60" s="13" t="s">
        <v>101</v>
      </c>
      <c r="F60" s="18">
        <v>3100</v>
      </c>
      <c r="G60" s="18">
        <v>3.1</v>
      </c>
      <c r="H60" s="20" t="s">
        <v>153</v>
      </c>
    </row>
    <row r="61" spans="1:8" ht="150">
      <c r="A61" s="6">
        <v>43</v>
      </c>
      <c r="B61" s="11" t="s">
        <v>102</v>
      </c>
      <c r="C61" s="14">
        <v>44467</v>
      </c>
      <c r="D61" s="13" t="s">
        <v>100</v>
      </c>
      <c r="E61" s="13" t="s">
        <v>101</v>
      </c>
      <c r="F61" s="10">
        <v>3300</v>
      </c>
      <c r="G61" s="10">
        <v>3.3</v>
      </c>
      <c r="H61" s="20" t="s">
        <v>153</v>
      </c>
    </row>
    <row r="62" spans="1:8" ht="45">
      <c r="A62" s="6">
        <v>44</v>
      </c>
      <c r="B62" s="11" t="s">
        <v>103</v>
      </c>
      <c r="C62" s="14">
        <v>44440</v>
      </c>
      <c r="D62" s="13" t="s">
        <v>40</v>
      </c>
      <c r="E62" s="13" t="s">
        <v>41</v>
      </c>
      <c r="F62" s="10">
        <v>4723.95</v>
      </c>
      <c r="G62" s="10">
        <v>4.72</v>
      </c>
      <c r="H62" s="20" t="s">
        <v>140</v>
      </c>
    </row>
    <row r="63" spans="1:8" ht="15">
      <c r="A63" s="2"/>
      <c r="B63" s="41" t="s">
        <v>13</v>
      </c>
      <c r="C63" s="42"/>
      <c r="D63" s="42"/>
      <c r="E63" s="43"/>
      <c r="F63" s="3">
        <f>SUM(F54:F62)</f>
        <v>63379.45</v>
      </c>
      <c r="G63" s="3">
        <f>SUM(G54:G62)</f>
        <v>63.379999999999995</v>
      </c>
      <c r="H63" s="3"/>
    </row>
    <row r="64" spans="1:8" ht="15">
      <c r="A64" s="4"/>
      <c r="B64" s="38" t="s">
        <v>5</v>
      </c>
      <c r="C64" s="39"/>
      <c r="D64" s="39"/>
      <c r="E64" s="40"/>
      <c r="F64" s="5">
        <f>F63+F53</f>
        <v>1697941.2</v>
      </c>
      <c r="G64" s="5">
        <f>G63+G53</f>
        <v>1697.9700000000003</v>
      </c>
      <c r="H64" s="5"/>
    </row>
    <row r="65" spans="1:8" ht="45">
      <c r="A65" s="6">
        <v>45</v>
      </c>
      <c r="B65" s="7">
        <v>9</v>
      </c>
      <c r="C65" s="8">
        <v>44470</v>
      </c>
      <c r="D65" s="13" t="s">
        <v>40</v>
      </c>
      <c r="E65" s="13" t="s">
        <v>41</v>
      </c>
      <c r="F65" s="10">
        <v>4324.05</v>
      </c>
      <c r="G65" s="10">
        <v>4.32</v>
      </c>
      <c r="H65" s="20" t="s">
        <v>166</v>
      </c>
    </row>
    <row r="66" spans="1:8" ht="90">
      <c r="A66" s="6">
        <v>46</v>
      </c>
      <c r="B66" s="7" t="s">
        <v>104</v>
      </c>
      <c r="C66" s="8">
        <v>44495</v>
      </c>
      <c r="D66" s="9" t="s">
        <v>105</v>
      </c>
      <c r="E66" s="9" t="s">
        <v>106</v>
      </c>
      <c r="F66" s="10">
        <v>20000</v>
      </c>
      <c r="G66" s="10">
        <v>20</v>
      </c>
      <c r="H66" s="20" t="s">
        <v>140</v>
      </c>
    </row>
    <row r="67" spans="1:8" ht="15">
      <c r="A67" s="2"/>
      <c r="B67" s="41" t="s">
        <v>14</v>
      </c>
      <c r="C67" s="42"/>
      <c r="D67" s="42"/>
      <c r="E67" s="43"/>
      <c r="F67" s="3">
        <f>SUM(F65:F66)</f>
        <v>24324.05</v>
      </c>
      <c r="G67" s="3">
        <f>SUM(G65:G66)</f>
        <v>24.32</v>
      </c>
      <c r="H67" s="3"/>
    </row>
    <row r="68" spans="1:8" ht="15">
      <c r="A68" s="4"/>
      <c r="B68" s="38" t="s">
        <v>5</v>
      </c>
      <c r="C68" s="39"/>
      <c r="D68" s="39"/>
      <c r="E68" s="40"/>
      <c r="F68" s="5">
        <f>F67+F64</f>
        <v>1722265.25</v>
      </c>
      <c r="G68" s="5">
        <f>G67+G64</f>
        <v>1722.2900000000002</v>
      </c>
      <c r="H68" s="5"/>
    </row>
    <row r="69" spans="1:8" ht="60">
      <c r="A69" s="6">
        <v>47</v>
      </c>
      <c r="B69" s="7" t="s">
        <v>110</v>
      </c>
      <c r="C69" s="8">
        <v>44524</v>
      </c>
      <c r="D69" s="13" t="s">
        <v>107</v>
      </c>
      <c r="E69" s="9" t="s">
        <v>108</v>
      </c>
      <c r="F69" s="10">
        <v>2020.48</v>
      </c>
      <c r="G69" s="10">
        <v>2.02</v>
      </c>
      <c r="H69" s="20" t="s">
        <v>140</v>
      </c>
    </row>
    <row r="70" spans="1:8" ht="60">
      <c r="A70" s="6">
        <v>48</v>
      </c>
      <c r="B70" s="7" t="s">
        <v>109</v>
      </c>
      <c r="C70" s="8">
        <v>44524</v>
      </c>
      <c r="D70" s="13" t="s">
        <v>107</v>
      </c>
      <c r="E70" s="13" t="s">
        <v>111</v>
      </c>
      <c r="F70" s="10">
        <v>13920</v>
      </c>
      <c r="G70" s="10">
        <v>13.92</v>
      </c>
      <c r="H70" s="20" t="s">
        <v>152</v>
      </c>
    </row>
    <row r="71" spans="1:8" ht="45">
      <c r="A71" s="6">
        <v>49</v>
      </c>
      <c r="B71" s="7">
        <v>10</v>
      </c>
      <c r="C71" s="8">
        <v>44501</v>
      </c>
      <c r="D71" s="13" t="s">
        <v>40</v>
      </c>
      <c r="E71" s="13" t="s">
        <v>41</v>
      </c>
      <c r="F71" s="10">
        <v>5518.8</v>
      </c>
      <c r="G71" s="10">
        <v>5.52</v>
      </c>
      <c r="H71" s="20" t="s">
        <v>166</v>
      </c>
    </row>
    <row r="72" spans="1:8" ht="90">
      <c r="A72" s="6">
        <v>50</v>
      </c>
      <c r="B72" s="7" t="s">
        <v>34</v>
      </c>
      <c r="C72" s="8">
        <v>44501</v>
      </c>
      <c r="D72" s="13" t="s">
        <v>122</v>
      </c>
      <c r="E72" s="13" t="s">
        <v>123</v>
      </c>
      <c r="F72" s="10">
        <v>30600</v>
      </c>
      <c r="G72" s="10">
        <v>30.6</v>
      </c>
      <c r="H72" s="20" t="s">
        <v>140</v>
      </c>
    </row>
    <row r="73" spans="1:8" ht="75">
      <c r="A73" s="6">
        <v>51</v>
      </c>
      <c r="B73" s="7" t="s">
        <v>124</v>
      </c>
      <c r="C73" s="8">
        <v>44512</v>
      </c>
      <c r="D73" s="13" t="s">
        <v>73</v>
      </c>
      <c r="E73" s="13" t="s">
        <v>125</v>
      </c>
      <c r="F73" s="10">
        <v>29500</v>
      </c>
      <c r="G73" s="10">
        <v>29.5</v>
      </c>
      <c r="H73" s="20" t="s">
        <v>140</v>
      </c>
    </row>
    <row r="74" spans="1:8" ht="15">
      <c r="A74" s="2"/>
      <c r="B74" s="41" t="s">
        <v>15</v>
      </c>
      <c r="C74" s="42"/>
      <c r="D74" s="42"/>
      <c r="E74" s="43"/>
      <c r="F74" s="3">
        <f>SUM(F69:F73)</f>
        <v>81559.28</v>
      </c>
      <c r="G74" s="3">
        <f>SUM(G69:G73)</f>
        <v>81.56</v>
      </c>
      <c r="H74" s="3"/>
    </row>
    <row r="75" spans="1:8" ht="15">
      <c r="A75" s="4"/>
      <c r="B75" s="38" t="s">
        <v>5</v>
      </c>
      <c r="C75" s="39"/>
      <c r="D75" s="39"/>
      <c r="E75" s="40"/>
      <c r="F75" s="5">
        <f>F74+F68</f>
        <v>1803824.53</v>
      </c>
      <c r="G75" s="5">
        <f>G74+G68</f>
        <v>1803.8500000000001</v>
      </c>
      <c r="H75" s="5"/>
    </row>
    <row r="76" spans="1:8" ht="75">
      <c r="A76" s="6">
        <v>52</v>
      </c>
      <c r="B76" s="7">
        <v>370</v>
      </c>
      <c r="C76" s="8">
        <v>44532</v>
      </c>
      <c r="D76" s="9" t="s">
        <v>112</v>
      </c>
      <c r="E76" s="13" t="s">
        <v>113</v>
      </c>
      <c r="F76" s="10">
        <v>3825</v>
      </c>
      <c r="G76" s="10">
        <v>3.83</v>
      </c>
      <c r="H76" s="20" t="s">
        <v>151</v>
      </c>
    </row>
    <row r="77" spans="1:8" ht="60">
      <c r="A77" s="6">
        <v>53</v>
      </c>
      <c r="B77" s="7" t="s">
        <v>114</v>
      </c>
      <c r="C77" s="8">
        <v>44544</v>
      </c>
      <c r="D77" s="9" t="s">
        <v>115</v>
      </c>
      <c r="E77" s="13" t="s">
        <v>116</v>
      </c>
      <c r="F77" s="10">
        <v>17530</v>
      </c>
      <c r="G77" s="10">
        <v>17.53</v>
      </c>
      <c r="H77" s="20" t="s">
        <v>148</v>
      </c>
    </row>
    <row r="78" spans="1:8" ht="60">
      <c r="A78" s="6">
        <v>54</v>
      </c>
      <c r="B78" s="7" t="s">
        <v>117</v>
      </c>
      <c r="C78" s="8">
        <v>44540</v>
      </c>
      <c r="D78" s="9" t="s">
        <v>118</v>
      </c>
      <c r="E78" s="9" t="s">
        <v>119</v>
      </c>
      <c r="F78" s="10">
        <v>55440</v>
      </c>
      <c r="G78" s="10">
        <v>55.44</v>
      </c>
      <c r="H78" s="20" t="s">
        <v>148</v>
      </c>
    </row>
    <row r="79" spans="1:8" ht="60">
      <c r="A79" s="6">
        <v>55</v>
      </c>
      <c r="B79" s="24">
        <v>3</v>
      </c>
      <c r="C79" s="8">
        <v>44533</v>
      </c>
      <c r="D79" s="13" t="s">
        <v>120</v>
      </c>
      <c r="E79" s="9" t="s">
        <v>121</v>
      </c>
      <c r="F79" s="10">
        <v>70200</v>
      </c>
      <c r="G79" s="10">
        <v>70.2</v>
      </c>
      <c r="H79" s="20" t="s">
        <v>167</v>
      </c>
    </row>
    <row r="80" spans="1:8" ht="75">
      <c r="A80" s="6">
        <v>56</v>
      </c>
      <c r="B80" s="7">
        <v>133</v>
      </c>
      <c r="C80" s="8">
        <v>44539</v>
      </c>
      <c r="D80" s="9" t="s">
        <v>81</v>
      </c>
      <c r="E80" s="9" t="s">
        <v>126</v>
      </c>
      <c r="F80" s="10">
        <v>374.16</v>
      </c>
      <c r="G80" s="10">
        <v>0.37</v>
      </c>
      <c r="H80" s="20" t="s">
        <v>149</v>
      </c>
    </row>
    <row r="81" spans="1:8" ht="60">
      <c r="A81" s="6">
        <v>57</v>
      </c>
      <c r="B81" s="24" t="s">
        <v>34</v>
      </c>
      <c r="C81" s="8">
        <v>44537</v>
      </c>
      <c r="D81" s="13" t="s">
        <v>127</v>
      </c>
      <c r="E81" s="9" t="s">
        <v>128</v>
      </c>
      <c r="F81" s="10">
        <v>4500</v>
      </c>
      <c r="G81" s="10">
        <v>4.5</v>
      </c>
      <c r="H81" s="20" t="s">
        <v>150</v>
      </c>
    </row>
    <row r="82" spans="1:8" ht="60">
      <c r="A82" s="6">
        <v>58</v>
      </c>
      <c r="B82" s="7" t="s">
        <v>129</v>
      </c>
      <c r="C82" s="8">
        <v>44557</v>
      </c>
      <c r="D82" s="9" t="s">
        <v>115</v>
      </c>
      <c r="E82" s="13" t="s">
        <v>116</v>
      </c>
      <c r="F82" s="10">
        <v>37469</v>
      </c>
      <c r="G82" s="10">
        <v>37.47</v>
      </c>
      <c r="H82" s="20" t="s">
        <v>147</v>
      </c>
    </row>
    <row r="83" spans="1:8" ht="45">
      <c r="A83" s="6">
        <v>59</v>
      </c>
      <c r="B83" s="24">
        <v>11</v>
      </c>
      <c r="C83" s="8">
        <v>44531</v>
      </c>
      <c r="D83" s="13" t="s">
        <v>40</v>
      </c>
      <c r="E83" s="13" t="s">
        <v>41</v>
      </c>
      <c r="F83" s="10">
        <v>4369.05</v>
      </c>
      <c r="G83" s="10">
        <v>4.37</v>
      </c>
      <c r="H83" s="20" t="s">
        <v>166</v>
      </c>
    </row>
    <row r="84" spans="1:8" ht="45">
      <c r="A84" s="6">
        <v>60</v>
      </c>
      <c r="B84" s="7">
        <v>12</v>
      </c>
      <c r="C84" s="8">
        <v>44558</v>
      </c>
      <c r="D84" s="13" t="s">
        <v>40</v>
      </c>
      <c r="E84" s="13" t="s">
        <v>41</v>
      </c>
      <c r="F84" s="10">
        <v>1590.79</v>
      </c>
      <c r="G84" s="10">
        <v>1.59</v>
      </c>
      <c r="H84" s="20" t="s">
        <v>166</v>
      </c>
    </row>
    <row r="85" spans="1:8" ht="15">
      <c r="A85" s="2"/>
      <c r="B85" s="41" t="s">
        <v>7</v>
      </c>
      <c r="C85" s="42"/>
      <c r="D85" s="42"/>
      <c r="E85" s="43"/>
      <c r="F85" s="3">
        <f>SUM(F76:F84)</f>
        <v>195298</v>
      </c>
      <c r="G85" s="3">
        <f>SUM(G76:G84)</f>
        <v>195.3</v>
      </c>
      <c r="H85" s="3"/>
    </row>
    <row r="86" spans="1:8" ht="15">
      <c r="A86" s="4"/>
      <c r="B86" s="38" t="s">
        <v>5</v>
      </c>
      <c r="C86" s="39"/>
      <c r="D86" s="39"/>
      <c r="E86" s="40"/>
      <c r="F86" s="5">
        <f>F85+F75</f>
        <v>1999122.53</v>
      </c>
      <c r="G86" s="5">
        <f>G75+G85</f>
        <v>1999.15</v>
      </c>
      <c r="H86" s="5"/>
    </row>
    <row r="91" spans="1:8" ht="77.25" customHeight="1">
      <c r="A91" s="44" t="s">
        <v>79</v>
      </c>
      <c r="B91" s="45"/>
      <c r="C91" s="45"/>
      <c r="D91" s="45"/>
      <c r="E91" s="46" t="s">
        <v>164</v>
      </c>
      <c r="F91" s="46"/>
      <c r="G91" s="46"/>
      <c r="H91" s="46"/>
    </row>
  </sheetData>
  <sheetProtection/>
  <mergeCells count="28">
    <mergeCell ref="E91:H91"/>
    <mergeCell ref="E1:H1"/>
    <mergeCell ref="B86:E86"/>
    <mergeCell ref="B74:E74"/>
    <mergeCell ref="B64:E64"/>
    <mergeCell ref="B53:E53"/>
    <mergeCell ref="B52:E52"/>
    <mergeCell ref="B75:E75"/>
    <mergeCell ref="B85:E85"/>
    <mergeCell ref="B68:E68"/>
    <mergeCell ref="B67:E67"/>
    <mergeCell ref="A91:D91"/>
    <mergeCell ref="B42:E42"/>
    <mergeCell ref="B30:E30"/>
    <mergeCell ref="B63:E63"/>
    <mergeCell ref="B17:E17"/>
    <mergeCell ref="B45:E45"/>
    <mergeCell ref="B34:E34"/>
    <mergeCell ref="B25:E25"/>
    <mergeCell ref="B29:E29"/>
    <mergeCell ref="A1:D1"/>
    <mergeCell ref="B46:E46"/>
    <mergeCell ref="B10:E10"/>
    <mergeCell ref="B41:E41"/>
    <mergeCell ref="B16:E16"/>
    <mergeCell ref="B9:E9"/>
    <mergeCell ref="B24:E24"/>
    <mergeCell ref="B35:E35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2022-11-23T10:59:56Z</cp:lastPrinted>
  <dcterms:created xsi:type="dcterms:W3CDTF">1996-10-08T23:32:33Z</dcterms:created>
  <dcterms:modified xsi:type="dcterms:W3CDTF">2022-11-23T11:00:15Z</dcterms:modified>
  <cp:category/>
  <cp:version/>
  <cp:contentType/>
  <cp:contentStatus/>
</cp:coreProperties>
</file>