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Единый реестр договоров" sheetId="1" r:id="rId1"/>
  </sheets>
  <definedNames>
    <definedName name="_xlnm.Print_Area" localSheetId="0">'Единый реестр договоров'!$A$1:$H$150</definedName>
  </definedNames>
  <calcPr fullCalcOnLoad="1"/>
</workbook>
</file>

<file path=xl/sharedStrings.xml><?xml version="1.0" encoding="utf-8"?>
<sst xmlns="http://schemas.openxmlformats.org/spreadsheetml/2006/main" count="498" uniqueCount="283">
  <si>
    <t>Номер договора</t>
  </si>
  <si>
    <t>Дата заключения договора</t>
  </si>
  <si>
    <t>Сумма договора, руб.</t>
  </si>
  <si>
    <t>Сумма договора, тыс. руб.</t>
  </si>
  <si>
    <t>Итого за январь:</t>
  </si>
  <si>
    <t>Итого с начала года:</t>
  </si>
  <si>
    <t>Итого за август:</t>
  </si>
  <si>
    <t>Итого за декабрь:</t>
  </si>
  <si>
    <t>№ п/п</t>
  </si>
  <si>
    <t>б/н</t>
  </si>
  <si>
    <t>Итого за февраль:</t>
  </si>
  <si>
    <t>Итого за март:</t>
  </si>
  <si>
    <t>Итого за апрель:</t>
  </si>
  <si>
    <t>Итого за май:</t>
  </si>
  <si>
    <t>Итого за сентябрь:</t>
  </si>
  <si>
    <t>Итого за октябрь:</t>
  </si>
  <si>
    <t>Итого за ноябрь</t>
  </si>
  <si>
    <t>Итого за июнь</t>
  </si>
  <si>
    <t>1</t>
  </si>
  <si>
    <t>Заправка автотранспорта автомобильным топливом</t>
  </si>
  <si>
    <t>Краткое наименование закупаемых товаров, работ и услуг</t>
  </si>
  <si>
    <t>Техническое обслуживание объектов сетей газораспределения и газопотребления</t>
  </si>
  <si>
    <t>Наименование и местонахождение поставщика (подрядчика, исполнителя)</t>
  </si>
  <si>
    <t>171с-002-02-65/1</t>
  </si>
  <si>
    <t>ИП Иванов Михаил Александрович, г. Димитровград, ул. Куйбышева, д. 205</t>
  </si>
  <si>
    <t>Итого за июль</t>
  </si>
  <si>
    <t>ООО "Издательский Центр ЮНИПресс", г. Димитровград, ул. Юнг Северного флота, д. 20, офис 310</t>
  </si>
  <si>
    <t xml:space="preserve">                                                                               </t>
  </si>
  <si>
    <t>ООО "Регион-С", р. п. Новая Майна, ул. Гагарина, д. 100</t>
  </si>
  <si>
    <t>ООО "Спецпожстрой+", г. Димитровград, ул. Гоголя, д. 21</t>
  </si>
  <si>
    <t>Оказание услуг по перезарядке огнетушителей</t>
  </si>
  <si>
    <t>ООО "Газпром газораспределение", г. Димитровград, ул. Свирская, д. 5</t>
  </si>
  <si>
    <t>256</t>
  </si>
  <si>
    <t>ИП Никитин Дмитрий Евгеньевич, г. Димитровград, ул. Победы, д. 9-52</t>
  </si>
  <si>
    <t>Услуги по изменению программных продуктов "1С:Бухгалтерия государственного учреждения 8ПРОФ", "1С:Зарплата и Кадры бюджетного учреждения"</t>
  </si>
  <si>
    <t>21</t>
  </si>
  <si>
    <t>ООО "РОДНИК", р. п. Новая Майна, ул. Микрорайон, д. 8</t>
  </si>
  <si>
    <t>Техническое обслуживание водоисточников наружного противопожарного водоснабжения - пожарных гидрантов</t>
  </si>
  <si>
    <t>Заправка картриджа</t>
  </si>
  <si>
    <t>Покупка картриджа лазерного</t>
  </si>
  <si>
    <t>ИП Солнцев Алексей Юрьевич, г. Димитровград, ул. Октябрьская, д. 56, кв. 7</t>
  </si>
  <si>
    <t>Приобретение канцелярских и школьных принадлежностей</t>
  </si>
  <si>
    <t>Публикации официальных документов администрации и Совета депутатов поселения</t>
  </si>
  <si>
    <t>С2-03-20-03 пр</t>
  </si>
  <si>
    <t>Приобретение запчастей к автомобильной, тракторной, с/х технике и навесному оборудованию</t>
  </si>
  <si>
    <t>ООО "Сервер-2", г. Димитровград, ул. Свирская, д. 41Б</t>
  </si>
  <si>
    <t>ИП Бадыгин Илдар Феатович, Новомалыклинский район, с. Старая Тюгальбуга, ул. Кооперативная, д. 27</t>
  </si>
  <si>
    <t>Приобретение пескосоляной смеси</t>
  </si>
  <si>
    <t>Право использования программы</t>
  </si>
  <si>
    <t>ООО "Компания "Тензор", г. Ярославль, Московскй пр-т, д. 12</t>
  </si>
  <si>
    <t>23/21</t>
  </si>
  <si>
    <t>ООО "ИСКРА", г. Димитровград, ул. Куйбышева, д. 239Б</t>
  </si>
  <si>
    <t>Приобретение провода, зажима винтового, фотореле</t>
  </si>
  <si>
    <t>Услуги по диагностике сканера</t>
  </si>
  <si>
    <t>ИП Уханова Светлана Андреевна, г. Димитровград, ул. Гагарина, д. 55, офис. 38</t>
  </si>
  <si>
    <t>Изготовление распечаток</t>
  </si>
  <si>
    <t>Обслуживание сайта</t>
  </si>
  <si>
    <t>Ремонт принтера</t>
  </si>
  <si>
    <t>3/ДТ</t>
  </si>
  <si>
    <t>ООО "АгроПрофиль", Ульяновская область, Мелекесский район, р. п. Новая Майна, ул. Тепличная, д. 4а</t>
  </si>
  <si>
    <t xml:space="preserve">Очистка снега </t>
  </si>
  <si>
    <t>29/21</t>
  </si>
  <si>
    <t>Приобретение товаров</t>
  </si>
  <si>
    <t>35/21</t>
  </si>
  <si>
    <t>ООО "ИЦ Консультант", г. Димитровград, ул. Братская, д. 23</t>
  </si>
  <si>
    <t>Настройка рабочего места для работы ЭП</t>
  </si>
  <si>
    <t>ООО "Идея", г. Димитровград, ул. Хмельницкого, д. 100а, э/каб I/101</t>
  </si>
  <si>
    <t>Приобретение открыток</t>
  </si>
  <si>
    <t>730</t>
  </si>
  <si>
    <t>20507/2021/0245</t>
  </si>
  <si>
    <t>ООО "Татнефть-АЗС Центр", Республика Татарстан, Альметьевский район, г. Альметьевск, ул. Р. Фахретдигна, д. 37</t>
  </si>
  <si>
    <t>Приобретение товара (дизельное топливо)</t>
  </si>
  <si>
    <t>4</t>
  </si>
  <si>
    <t>4/ДТ</t>
  </si>
  <si>
    <t>ИП Албутов Сергей Петрович. Г Ульяновск. Ул. Хваткова, 9В</t>
  </si>
  <si>
    <t>Приобретение товаров (на трактор)</t>
  </si>
  <si>
    <t>ИП Алешечкин Леонид Витальевич</t>
  </si>
  <si>
    <t>Приобретение офисной бумаги</t>
  </si>
  <si>
    <t>61</t>
  </si>
  <si>
    <t>5</t>
  </si>
  <si>
    <t>Приобретение товара</t>
  </si>
  <si>
    <t>С2-04-21-07</t>
  </si>
  <si>
    <t>54</t>
  </si>
  <si>
    <t>Областное автономное учреждение "Информационное агенство "Восток-медиа", г. Димитровград, ул. Юнг Северного флота, д. 107</t>
  </si>
  <si>
    <t>Размещение информационного материала в газете "Мелекесские вести"</t>
  </si>
  <si>
    <t>ООО "Ритуал-К", г. Димитровград, ул. Куйбышева, д. 148а</t>
  </si>
  <si>
    <t>Приобретение двух ритуальных венков</t>
  </si>
  <si>
    <t>6</t>
  </si>
  <si>
    <t>ЛСТЭ510/07-21</t>
  </si>
  <si>
    <t>ООО "Независимость", г. Ульяновск, ул. Федерации, 89А, офис 203</t>
  </si>
  <si>
    <t>Экспертиза сметной документации</t>
  </si>
  <si>
    <t>ЛСТЭ509/07-21</t>
  </si>
  <si>
    <t>230/21</t>
  </si>
  <si>
    <t>ИП Фокин Денис Сергеевич, г. Димитровград, ул. Осипенко, д. 64</t>
  </si>
  <si>
    <t>Приобретение товаров и материалов</t>
  </si>
  <si>
    <t>67</t>
  </si>
  <si>
    <t>ООО "АСТРА", г. Тольятти, ул. Вокзальная, д. 44Г, цокольный этаж, комн. 7</t>
  </si>
  <si>
    <t>Приобретение хозяйственных товаров</t>
  </si>
  <si>
    <t>73</t>
  </si>
  <si>
    <t>231/21</t>
  </si>
  <si>
    <t>Приобретение инструментов, материалов</t>
  </si>
  <si>
    <t>ИП Марунин Евгений Сергеевич. Г. Димитровград, ул. Зеленая, д. 15</t>
  </si>
  <si>
    <t>Приобретение болтов, граверных шайб, гайки</t>
  </si>
  <si>
    <t>ООО "Гераклион Эквип", г. Москва, Сосновая аллея, д. 1</t>
  </si>
  <si>
    <t>Приобретение и установка спортивного оборудования</t>
  </si>
  <si>
    <t>Приобретение картриджа</t>
  </si>
  <si>
    <t>2078</t>
  </si>
  <si>
    <t>Приобретение чкгунного радиатора</t>
  </si>
  <si>
    <t>48/21</t>
  </si>
  <si>
    <t>Заправка картриджей</t>
  </si>
  <si>
    <t>613/08-21</t>
  </si>
  <si>
    <t>Автономная некоммерческая организация "Национальный экспертно-криминалистический центр", г. Ульяновск, ул. Карла Либкнета, д. 10, кв. 46</t>
  </si>
  <si>
    <t>029</t>
  </si>
  <si>
    <t>ООО "Рубеж", г. Димитровград, ул. Промышленная, д. 50</t>
  </si>
  <si>
    <t>Приобретение комплектующих и запасных частей для пожарной сигнализации</t>
  </si>
  <si>
    <t>28</t>
  </si>
  <si>
    <t>ООО "Альтаир Плюс", г. Ульяновск, ул. Оренбургская, д. 1В, офис 307</t>
  </si>
  <si>
    <t>50/21</t>
  </si>
  <si>
    <t>51/21</t>
  </si>
  <si>
    <t>20507/2021/0470</t>
  </si>
  <si>
    <t>Реестр договоров 2021 год</t>
  </si>
  <si>
    <t>С. А. Ямщикова</t>
  </si>
  <si>
    <t>Приобретение картриджей в количестве 5 штук и струйный в количестве 1 штуки</t>
  </si>
  <si>
    <t>159-002-02-65/1</t>
  </si>
  <si>
    <t>Техническое обслуживание сигнализаторов загазованности</t>
  </si>
  <si>
    <t>Заправка картриджей в количестве 4 штуки</t>
  </si>
  <si>
    <t>Восстановлени работоспособности лазерного принтера в количестве 1 штуки</t>
  </si>
  <si>
    <t>Поставка рамки захвата бумаги в количестве 1 штуки</t>
  </si>
  <si>
    <t>62</t>
  </si>
  <si>
    <t>Проверка состояния дымовентиляционных каналов</t>
  </si>
  <si>
    <t>7/1</t>
  </si>
  <si>
    <t>Проведение спектакля "Гуси-Лебеди"</t>
  </si>
  <si>
    <t>Областное государствеенное автономное учреждение культуры "Ульяновский театр кукол имени народной артистки СССР В. М. Леонтьевой"</t>
  </si>
  <si>
    <t>Мелкий ремонт картриджа</t>
  </si>
  <si>
    <t>121042                        12040</t>
  </si>
  <si>
    <t>Покупка картриджей</t>
  </si>
  <si>
    <t>Восстановление работоспособности лазерного принтера</t>
  </si>
  <si>
    <t>9</t>
  </si>
  <si>
    <t>20507/2021/0624</t>
  </si>
  <si>
    <t>59/21</t>
  </si>
  <si>
    <t>Приобретение пропан-бутана</t>
  </si>
  <si>
    <t>ООО "РСК Альянс", г. Димитровград, ул. Юнг Северного флота, д. 20</t>
  </si>
  <si>
    <t>ООО "ПРОМГАЗ-М", г. Димитровград, ул. Промышленнаяа, д. 16В</t>
  </si>
  <si>
    <t>10</t>
  </si>
  <si>
    <t>236/21/47308020</t>
  </si>
  <si>
    <t>ПАО СК "Росгосстрах", г. Люберцы, ул. Парковая, д. 3</t>
  </si>
  <si>
    <t>Обязательное страхование гражданской ответственности и владельцев транспортных средств</t>
  </si>
  <si>
    <t>21-02</t>
  </si>
  <si>
    <t>ООО "СК "Апрель", г. Жигулевск, пер. Механический, д. 1А, кв. 1</t>
  </si>
  <si>
    <t>Услуги по разработке дефектных ведомостей</t>
  </si>
  <si>
    <t>Приобретение канцелярских принадлежностей, офисной бумаги</t>
  </si>
  <si>
    <t>Право использования Web-системы СБИС</t>
  </si>
  <si>
    <t>ИП Котельникова Лариса Константиновна, р. п. Новая Майна, ул. Комсомольская, д.55</t>
  </si>
  <si>
    <t>Приобретение масла</t>
  </si>
  <si>
    <t>ИП Тигин Василий Николаевич, г. Димитровград, ул. Ганенкова, 48</t>
  </si>
  <si>
    <t>Запасные части к автомобильной, тракторной, сельскохозяйственной технике</t>
  </si>
  <si>
    <t>Приобретение тосола</t>
  </si>
  <si>
    <t>Отметка об исполнении договора</t>
  </si>
  <si>
    <r>
      <t xml:space="preserve">МУНИЦИПАЛЬНОЕ КАЗЕННОЕ УЧРЕЖДЕНИЕ «УПРАВЛЕНИЕ ДЕЛАМИ» МУНИЦИПАЛЬНОГО ОБРАЗОВАНИЯ «НОВОМАЙНСКОЕ ГОРОДСКОЕ ПОСЕЛЕНИЕ» МЕЛЕКЕССКОГО  РАЙОНА УЛЬЯНОВСКОЙ ОБЛАСТИ
</t>
    </r>
    <r>
      <rPr>
        <sz val="14"/>
        <rFont val="Times New Roman"/>
        <family val="1"/>
      </rPr>
      <t>ул. Советская 6, р. п. Новая Майна, 
Мелекесский район,  Ульяновская область, 
433555, ИНН 7310100294, КПП 731001001
ОКПО 25508121, ОГРН 1057310014200
Тел. 8(84235)78-4-37, факс 8(84235)78-1-61
E-mail: new.maina@yandex.ru</t>
    </r>
    <r>
      <rPr>
        <b/>
        <sz val="14"/>
        <rFont val="Times New Roman"/>
        <family val="1"/>
      </rPr>
      <t xml:space="preserve">
</t>
    </r>
  </si>
  <si>
    <t>232/21</t>
  </si>
  <si>
    <t>Ремонт бензоинструмента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</si>
  <si>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</si>
  <si>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Директор МКУ «Управление делами»
муниципального образования
«Новомайнское городское поселение»
Мелекесского района Ульяновской области</t>
  </si>
  <si>
    <t>ПП № 489 от 03.06.2021 4655,00</t>
  </si>
  <si>
    <t>ПП № 533 от 09.06.2021 5201,73                                  ПП № 1051 от 08.11.2021 10573,10</t>
  </si>
  <si>
    <t>ПП № 1298 от 21.12.2021 5000,00</t>
  </si>
  <si>
    <t>ПП № 1297 от 21.12.2021 6000,00</t>
  </si>
  <si>
    <t>ПП № 345 от 13.04.2022 5802,00</t>
  </si>
  <si>
    <t>ПП № 120 от 02.03.2021 19000,00</t>
  </si>
  <si>
    <t>ПП № 1071 от 16.09.2022 53300,00</t>
  </si>
  <si>
    <t>ПП № 1434 от 27.12.2021 7499,40</t>
  </si>
  <si>
    <t>ПП № 212 от 17.03.2021 15015,00</t>
  </si>
  <si>
    <t>ПП № 380 от 20.04.2022 9257,00</t>
  </si>
  <si>
    <t>ПП № 213 от 17.03.2021 15015,00</t>
  </si>
  <si>
    <t>ПП № 377 от 20.04.2022 10035,40</t>
  </si>
  <si>
    <t>ПП № 332 от 20.04.2021 17745,00                      ПП № 333 от 20.04.2021 1820,00</t>
  </si>
  <si>
    <t>ПП № 378 от 20.04.2022 9570,00</t>
  </si>
  <si>
    <t>ПП № 615 от 24.06.2022 8649,00</t>
  </si>
  <si>
    <t>ПП № 379 от 20.04.2022 9570,00</t>
  </si>
  <si>
    <t>ПП № 611 от 24.06.2022 9 694,94                      ПП 612 от 24.06.2022 7 271,21</t>
  </si>
  <si>
    <t>ПП № 609 от 24.06.2022 9885,05                     ПП № 610 от 24.06.2022 5616,50</t>
  </si>
  <si>
    <t>ПП № 613 от 24.06.2022 5674,32                       ПП № 614 от 24.06.2022 2725,68</t>
  </si>
  <si>
    <t>ПП № 1342 от 15.11.2022 1149,75                      ПП № 1341 от 15.11.2022 7128,45</t>
  </si>
  <si>
    <t>ПП № 1340 от 15.11.2022 919,80         ПП № 1339 от 15.11.2022 8048,25</t>
  </si>
  <si>
    <t>ПП № 376 от 20.04.2022 1149,75</t>
  </si>
  <si>
    <t>ПП № 1004 от 27.10.2021 3450,00                       ПП № 1005 от 27.10.2021 3450,00                    ПП № 1006 от 27.10.2021 3450,00                          ПП № 1321 от 22.12.2021 3450,00</t>
  </si>
  <si>
    <t>ПП № 733 от 14.07.2022 6559,80                 ПП № 734 от 14.07.2022 6559,80                 ПП № 735 от 14.07.2022 6559,80                 ПП № 736 от 14.07.2022 6559,80                 ПП № 737 от 14.07.2022 6559,80                 ПП № 738 от 14.07.2022 6559,80                 ПП № 739 от 14.07.2022 6559,80                 ПП № 740 от 14.07.2022 6559,80                 ПП № 741 от 14.07.2022 6559,80                 ПП № 742 от 14.07.2022 6559,80                 ПП № 743 от 14.07.2022 6559,80                 ПП № 744 от 14.07.2022 6559,80</t>
  </si>
  <si>
    <t>ПП № 77 от 15.02.2021 3390,00</t>
  </si>
  <si>
    <t>ПП № 78 от 15.02.2021 910,00</t>
  </si>
  <si>
    <t>ПП № 176 от 09.03.2021 1170,00</t>
  </si>
  <si>
    <t>ПП № 203 от 11.03.2021 600,00</t>
  </si>
  <si>
    <t>ПП № 239 от 25.03.2021 3520,00</t>
  </si>
  <si>
    <t>ПП № 293 от 02.04.2021 1610,00</t>
  </si>
  <si>
    <t>ПП № 294 от 02.04.2021 900,00</t>
  </si>
  <si>
    <t>ПП № 455 от 17.05.2021 1975,00</t>
  </si>
  <si>
    <t>ПП № 477 от 02.06.2021 1685,00</t>
  </si>
  <si>
    <t>ПП № 576 от 23.06.2021 1535,00</t>
  </si>
  <si>
    <t>ПП № 660 от 07.07.2021 1535,00</t>
  </si>
  <si>
    <t>ПП № 690 от 27.07.2021 995,00</t>
  </si>
  <si>
    <t>ПП № 758 от 06.08.2021 4695,00</t>
  </si>
  <si>
    <t>ПП № 847 от 03.09.2021 7460,00</t>
  </si>
  <si>
    <t>ПП № 863 от 07.09.2021 1460,00</t>
  </si>
  <si>
    <t>ПП № 864 от 07.09.2021 2270,00</t>
  </si>
  <si>
    <t>ПП № 865 от 07.09.2021 650,00</t>
  </si>
  <si>
    <t>ПП № 901 от 28.09.2021 1400,00</t>
  </si>
  <si>
    <t>ПП № 976 от 12.10.2021 1990,00</t>
  </si>
  <si>
    <t>ПП № 975 от 12.10.2021 1170,00</t>
  </si>
  <si>
    <t>ПП № 1002 от 25.10.2021 1870,00</t>
  </si>
  <si>
    <t>ПП № 1036 от 29.10.2021 2920,00</t>
  </si>
  <si>
    <t>ПП № 1066 от 11.11.2021 3145,00</t>
  </si>
  <si>
    <t>ПП № 1067 от 11.11.2021 1800,00</t>
  </si>
  <si>
    <t>ПП № 1144 от 01.12.2021 805,00</t>
  </si>
  <si>
    <t>ПП № 1355 от 23.12.2021 590,00                     ПП № 1356 от 23.12.2021 305,00</t>
  </si>
  <si>
    <t>ПП № 13 от 21.01.2022 880,00</t>
  </si>
  <si>
    <t>ПП № 74 от 15.02.2020 6810,00</t>
  </si>
  <si>
    <t>ПП № 271 от 01.04.2021 8451,40</t>
  </si>
  <si>
    <t>ПП № 488 от 03.06.2021 7770,00</t>
  </si>
  <si>
    <t>ПП № 691 от 27.07.2021 8789,70</t>
  </si>
  <si>
    <t>ПП № 1162 от 02.12.2021 10492,00</t>
  </si>
  <si>
    <t>ПП № 765 от 19.07.2022 27666,00</t>
  </si>
  <si>
    <t>ПП № 602 от 22.06.2022 22776,00</t>
  </si>
  <si>
    <t>ПП № 764 от 19.07.2022 24558,00</t>
  </si>
  <si>
    <t>ПП № 349 от 13.04.2022 28280,00</t>
  </si>
  <si>
    <t>ПП № 348 от 13.04.2022 25324,00</t>
  </si>
  <si>
    <t>ПП № 347 от 13.04.2022 6530,00</t>
  </si>
  <si>
    <t>ПП № 344 от 13.04.2022 27010,00</t>
  </si>
  <si>
    <t>ПП № 346 от 13.04.2022 25722,00</t>
  </si>
  <si>
    <t>ПП № 603 от 22.06.2022 30960,00</t>
  </si>
  <si>
    <t>ПП № 106 от 24.02.2021 2500,00</t>
  </si>
  <si>
    <t>ПП № 177 от 09.03.2021 2000,00</t>
  </si>
  <si>
    <t>ПП № 178 от 09.03.2021 1000,00</t>
  </si>
  <si>
    <t>ПП № 337 от 22.04.2021 500,00</t>
  </si>
  <si>
    <t>ПП № 1145 от 01.12.2021 1000,00</t>
  </si>
  <si>
    <t>ПП № 121 от 02.03.2021 7150,00</t>
  </si>
  <si>
    <t>ПП № 226 от 19.03.2021 3111,90</t>
  </si>
  <si>
    <t>ПП № 330 от 20.04.2021 1 293,52                 ПП № 334 от 20.04.2021 1 000,00             ПП № 334 от 20.04.2021 726,51</t>
  </si>
  <si>
    <t>ПП № 346 от 26.04.2021 4197,15</t>
  </si>
  <si>
    <t>ПП № 747 от 05.08.2021 987,00</t>
  </si>
  <si>
    <t>ПП № 768 от 12.08.2021 3104,03</t>
  </si>
  <si>
    <t>ПП № 771 от 13.08.2021 1895,97                ПП № 773 от 13.08.2021 511,31</t>
  </si>
  <si>
    <t>ПП № 1007 от 27.10.2021 1200,12</t>
  </si>
  <si>
    <t>ПП № 261 от 31.03.2021 1850,00</t>
  </si>
  <si>
    <t>ПП № 301 от 12.04.2021 20466,40                ПП № 302 от 12.04.2021 27629,64                ПП № 303 от 12.04.2021 71632,40</t>
  </si>
  <si>
    <t>ПП № 338 от 22.04.2021 550,00</t>
  </si>
  <si>
    <t>ПП № 676 от 14.07.2021 550,00</t>
  </si>
  <si>
    <t>ПП № 694 от 28.07.2021 1950,00</t>
  </si>
  <si>
    <t>ПП № 805 от 02.09.2021 2258,00</t>
  </si>
  <si>
    <t>ПП № 672 от 13.07.2021 12920,00                ПП № 673 от 13.07.2021 720,00</t>
  </si>
  <si>
    <t>ПП № 671 от 13.07.2021 2009,00</t>
  </si>
  <si>
    <t>ПП № 579 от 23.06.2021 1820,00</t>
  </si>
  <si>
    <t>ПП № 581 от 25.06.2021 1100,00</t>
  </si>
  <si>
    <t>ПП № 652 от 06.07.2021 3800,00</t>
  </si>
  <si>
    <t>ПП № 649 от 06.07.2021 3800,00</t>
  </si>
  <si>
    <t>ПП № 1332 от 22.12.2021 9975,00</t>
  </si>
  <si>
    <t>ПП № 661 от 07.07.2021 6050,00</t>
  </si>
  <si>
    <t>ПП № 689 от 23.07.2021 3180,00</t>
  </si>
  <si>
    <t>ПП № 309 от 07.04.2022 6600,00</t>
  </si>
  <si>
    <t>ПП № 695 от 28.07.2021 2391,20</t>
  </si>
  <si>
    <t>ПП № 891 от 21.09.2021 400000,00                  ПП № 892 от 21.09.2021 21052,63</t>
  </si>
  <si>
    <t>ПП № 893 от 21.09.2021 400000,00              ПП № 894 от 21.09.2021 21052,63</t>
  </si>
  <si>
    <t>ООО "САНТЕХСНАБ", г. Ульяновск, ул. Октябрьская, д 22, корпус н</t>
  </si>
  <si>
    <t>ПП № 746 от 04.08.2021 10248,00</t>
  </si>
  <si>
    <t>ПП № 764 от 11.08.2021 7000,00</t>
  </si>
  <si>
    <t>ПП № 774 от 13.08.2021 700,00</t>
  </si>
  <si>
    <t>ПП № 772 от 13.08.2021 5646,00</t>
  </si>
  <si>
    <t>ПП № 775 от 13.08.2021 19380,00</t>
  </si>
  <si>
    <t>ПП № 1201 от 07.12.2021 32868,00</t>
  </si>
  <si>
    <t>ПП № 387 от 11.05.2021 40000,00</t>
  </si>
  <si>
    <t>ПП № 351 от 27.04.2021 2000,00</t>
  </si>
  <si>
    <t>ПП № 361 от 29.04.2021 800,00</t>
  </si>
  <si>
    <t>ПП № 547 от 11.06.2021 3800,00</t>
  </si>
  <si>
    <t>ПП № 471 от 27.05.2021 31 068,75                  ПП № 472 от 27.05.2021 5 426,27</t>
  </si>
  <si>
    <t>ПП № 866 от 07.09.2021 2076,29</t>
  </si>
  <si>
    <t>ПП № 867 от 07.09.2021 1400,00</t>
  </si>
  <si>
    <t>ПП № 1040 от 29.10.2021 2000,00</t>
  </si>
  <si>
    <t>ПП № 1052 от 08.11.2021 16700,00</t>
  </si>
  <si>
    <t>ПП № 1200 от 07.12.2021 18000,00</t>
  </si>
  <si>
    <t>ПП № 1079 от 15.11.2021 2000,00</t>
  </si>
  <si>
    <t>ПП № 1299 от 21.12.2021 1076,02</t>
  </si>
  <si>
    <t>ПП № 1188 от 03.12.2021 3040,00</t>
  </si>
  <si>
    <t>ПП № 1437 от 27.12.2021 1700,00</t>
  </si>
  <si>
    <t>ПП № 1206 от 13.12.2021 10718,00</t>
  </si>
  <si>
    <t>ПП № 1433 от 27.12.2021 2000,00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</si>
</sst>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[$-FC19]d\ mmmm\ yyyy\ &quot;г.&quot;"/>
    <numFmt numFmtId="190" formatCode="dd/mm/yy;@"/>
    <numFmt numFmtId="191" formatCode="mmm/yyyy"/>
    <numFmt numFmtId="192" formatCode="0.0"/>
    <numFmt numFmtId="193" formatCode="000000"/>
    <numFmt numFmtId="194" formatCode="[$-F400]h:mm:ss\ AM/PM"/>
    <numFmt numFmtId="195" formatCode="[$-419]d\ mmm;@"/>
    <numFmt numFmtId="196" formatCode="#,##0.000_р_."/>
    <numFmt numFmtId="197" formatCode="#,##0.0_р_."/>
    <numFmt numFmtId="198" formatCode="#,##0_р_."/>
    <numFmt numFmtId="199" formatCode="0.000"/>
    <numFmt numFmtId="200" formatCode="_(* #,##0.0_);_(* \(#,##0.0\);_(* &quot;-&quot;??_);_(@_)"/>
    <numFmt numFmtId="201" formatCode="_(* #,##0_);_(* \(#,##0\);_(* &quot;-&quot;??_);_(@_)"/>
    <numFmt numFmtId="202" formatCode="_-* #,##0.0_р_._-;\-* #,##0.0_р_._-;_-* &quot;-&quot;?_р_._-;_-@_-"/>
    <numFmt numFmtId="203" formatCode="#,##0.0_р_.;\-#,##0.0_р_."/>
    <numFmt numFmtId="204" formatCode="#,##0.000_р_.;\-#,##0.000_р_."/>
    <numFmt numFmtId="205" formatCode="#,##0.00;[Red]#,##0.00"/>
    <numFmt numFmtId="206" formatCode="0.0000"/>
    <numFmt numFmtId="207" formatCode="#,##0.0;[Red]#,##0.0"/>
    <numFmt numFmtId="208" formatCode="#,##0.000;[Red]#,##0.000"/>
    <numFmt numFmtId="209" formatCode="#,##0.0000_р_.;\-#,##0.0000_р_."/>
    <numFmt numFmtId="210" formatCode="#,##0.00000_р_.;\-#,##0.00000_р_."/>
    <numFmt numFmtId="211" formatCode="#,##0.000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44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 vertical="top" wrapText="1" shrinkToFit="1"/>
    </xf>
    <xf numFmtId="0" fontId="1" fillId="34" borderId="10" xfId="0" applyFont="1" applyFill="1" applyBorder="1" applyAlignment="1">
      <alignment horizontal="center" vertical="top"/>
    </xf>
    <xf numFmtId="4" fontId="1" fillId="34" borderId="10" xfId="0" applyNumberFormat="1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 wrapText="1"/>
    </xf>
    <xf numFmtId="14" fontId="1" fillId="35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 shrinkToFit="1"/>
    </xf>
    <xf numFmtId="4" fontId="1" fillId="35" borderId="10" xfId="0" applyNumberFormat="1" applyFont="1" applyFill="1" applyBorder="1" applyAlignment="1">
      <alignment horizontal="center" vertical="top"/>
    </xf>
    <xf numFmtId="49" fontId="1" fillId="35" borderId="10" xfId="0" applyNumberFormat="1" applyFont="1" applyFill="1" applyBorder="1" applyAlignment="1">
      <alignment horizontal="center" vertical="top" wrapText="1" shrinkToFit="1"/>
    </xf>
    <xf numFmtId="14" fontId="1" fillId="35" borderId="10" xfId="0" applyNumberFormat="1" applyFont="1" applyFill="1" applyBorder="1" applyAlignment="1">
      <alignment horizontal="center" vertical="top" wrapText="1" shrinkToFit="1"/>
    </xf>
    <xf numFmtId="0" fontId="1" fillId="35" borderId="10" xfId="0" applyNumberFormat="1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/>
    </xf>
    <xf numFmtId="0" fontId="1" fillId="36" borderId="10" xfId="0" applyFont="1" applyFill="1" applyBorder="1" applyAlignment="1">
      <alignment horizontal="center" vertical="top" wrapText="1" shrinkToFit="1"/>
    </xf>
    <xf numFmtId="14" fontId="1" fillId="36" borderId="10" xfId="0" applyNumberFormat="1" applyFont="1" applyFill="1" applyBorder="1" applyAlignment="1">
      <alignment horizontal="center" vertical="top" wrapText="1" shrinkToFit="1"/>
    </xf>
    <xf numFmtId="4" fontId="1" fillId="36" borderId="10" xfId="0" applyNumberFormat="1" applyFont="1" applyFill="1" applyBorder="1" applyAlignment="1">
      <alignment horizontal="center" vertical="top" wrapText="1" shrinkToFit="1"/>
    </xf>
    <xf numFmtId="4" fontId="1" fillId="36" borderId="10" xfId="0" applyNumberFormat="1" applyFont="1" applyFill="1" applyBorder="1" applyAlignment="1">
      <alignment horizontal="center" vertical="top" wrapText="1"/>
    </xf>
    <xf numFmtId="49" fontId="1" fillId="36" borderId="10" xfId="0" applyNumberFormat="1" applyFont="1" applyFill="1" applyBorder="1" applyAlignment="1">
      <alignment horizontal="center" vertical="top" wrapText="1" shrinkToFit="1"/>
    </xf>
    <xf numFmtId="4" fontId="1" fillId="36" borderId="10" xfId="0" applyNumberFormat="1" applyFont="1" applyFill="1" applyBorder="1" applyAlignment="1">
      <alignment horizontal="center" vertical="top"/>
    </xf>
    <xf numFmtId="0" fontId="1" fillId="36" borderId="10" xfId="0" applyNumberFormat="1" applyFont="1" applyFill="1" applyBorder="1" applyAlignment="1">
      <alignment horizontal="center" vertical="top" wrapText="1" shrinkToFit="1"/>
    </xf>
    <xf numFmtId="0" fontId="1" fillId="36" borderId="10" xfId="0" applyFont="1" applyFill="1" applyBorder="1" applyAlignment="1">
      <alignment horizontal="center" vertical="top" wrapText="1"/>
    </xf>
    <xf numFmtId="14" fontId="1" fillId="36" borderId="10" xfId="0" applyNumberFormat="1" applyFont="1" applyFill="1" applyBorder="1" applyAlignment="1">
      <alignment horizontal="center" vertical="top" wrapText="1"/>
    </xf>
    <xf numFmtId="49" fontId="1" fillId="36" borderId="10" xfId="0" applyNumberFormat="1" applyFont="1" applyFill="1" applyBorder="1" applyAlignment="1">
      <alignment horizontal="center" vertical="top" wrapText="1"/>
    </xf>
    <xf numFmtId="0" fontId="0" fillId="37" borderId="0" xfId="0" applyFill="1" applyAlignment="1">
      <alignment/>
    </xf>
    <xf numFmtId="0" fontId="0" fillId="36" borderId="0" xfId="0" applyFill="1" applyAlignment="1">
      <alignment/>
    </xf>
    <xf numFmtId="0" fontId="1" fillId="36" borderId="11" xfId="0" applyFont="1" applyFill="1" applyBorder="1" applyAlignment="1">
      <alignment horizontal="center" vertical="top" wrapText="1" shrinkToFit="1"/>
    </xf>
    <xf numFmtId="49" fontId="1" fillId="36" borderId="11" xfId="0" applyNumberFormat="1" applyFont="1" applyFill="1" applyBorder="1" applyAlignment="1">
      <alignment horizontal="center" vertical="top" wrapText="1" shrinkToFit="1"/>
    </xf>
    <xf numFmtId="0" fontId="1" fillId="36" borderId="11" xfId="0" applyFont="1" applyFill="1" applyBorder="1" applyAlignment="1">
      <alignment vertical="top"/>
    </xf>
    <xf numFmtId="14" fontId="1" fillId="36" borderId="11" xfId="0" applyNumberFormat="1" applyFont="1" applyFill="1" applyBorder="1" applyAlignment="1">
      <alignment vertical="top" wrapText="1" shrinkToFit="1"/>
    </xf>
    <xf numFmtId="0" fontId="2" fillId="19" borderId="10" xfId="0" applyFont="1" applyFill="1" applyBorder="1" applyAlignment="1">
      <alignment horizontal="center" vertical="top" wrapText="1"/>
    </xf>
    <xf numFmtId="4" fontId="2" fillId="19" borderId="10" xfId="0" applyNumberFormat="1" applyFont="1" applyFill="1" applyBorder="1" applyAlignment="1">
      <alignment horizontal="center" vertical="top" wrapText="1"/>
    </xf>
    <xf numFmtId="12" fontId="1" fillId="35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 shrinkToFit="1"/>
    </xf>
    <xf numFmtId="4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/>
    </xf>
    <xf numFmtId="4" fontId="1" fillId="36" borderId="11" xfId="0" applyNumberFormat="1" applyFont="1" applyFill="1" applyBorder="1" applyAlignment="1">
      <alignment horizontal="center" vertical="top" wrapText="1" shrinkToFit="1"/>
    </xf>
    <xf numFmtId="4" fontId="1" fillId="0" borderId="11" xfId="0" applyNumberFormat="1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34" borderId="12" xfId="0" applyFont="1" applyFill="1" applyBorder="1" applyAlignment="1">
      <alignment horizontal="right" vertical="top" wrapText="1" shrinkToFit="1"/>
    </xf>
    <xf numFmtId="0" fontId="2" fillId="34" borderId="13" xfId="0" applyFont="1" applyFill="1" applyBorder="1" applyAlignment="1">
      <alignment horizontal="right" vertical="top" wrapText="1" shrinkToFit="1"/>
    </xf>
    <xf numFmtId="0" fontId="2" fillId="34" borderId="14" xfId="0" applyFont="1" applyFill="1" applyBorder="1" applyAlignment="1">
      <alignment horizontal="right" vertical="top" wrapText="1" shrinkToFit="1"/>
    </xf>
    <xf numFmtId="0" fontId="2" fillId="33" borderId="12" xfId="0" applyFont="1" applyFill="1" applyBorder="1" applyAlignment="1">
      <alignment horizontal="right" vertical="top" wrapText="1" shrinkToFit="1"/>
    </xf>
    <xf numFmtId="0" fontId="2" fillId="33" borderId="13" xfId="0" applyFont="1" applyFill="1" applyBorder="1" applyAlignment="1">
      <alignment horizontal="right" vertical="top" wrapText="1" shrinkToFit="1"/>
    </xf>
    <xf numFmtId="0" fontId="2" fillId="33" borderId="14" xfId="0" applyFont="1" applyFill="1" applyBorder="1" applyAlignment="1">
      <alignment horizontal="right" vertical="top" wrapText="1" shrinkToFi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4" fillId="0" borderId="15" xfId="0" applyFont="1" applyBorder="1" applyAlignment="1">
      <alignment horizontal="right" vertical="top" wrapText="1"/>
    </xf>
    <xf numFmtId="0" fontId="5" fillId="0" borderId="15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0"/>
  <sheetViews>
    <sheetView tabSelected="1" view="pageBreakPreview" zoomScale="80" zoomScaleNormal="90" zoomScaleSheetLayoutView="80" zoomScalePageLayoutView="0" workbookViewId="0" topLeftCell="A143">
      <selection activeCell="E150" sqref="E150:H150"/>
    </sheetView>
  </sheetViews>
  <sheetFormatPr defaultColWidth="9.140625" defaultRowHeight="12.75"/>
  <cols>
    <col min="1" max="1" width="5.421875" style="1" customWidth="1"/>
    <col min="2" max="2" width="18.00390625" style="0" customWidth="1"/>
    <col min="3" max="3" width="13.28125" style="0" customWidth="1"/>
    <col min="4" max="4" width="22.7109375" style="0" customWidth="1"/>
    <col min="5" max="5" width="30.8515625" style="0" customWidth="1"/>
    <col min="6" max="6" width="13.8515625" style="0" customWidth="1"/>
    <col min="7" max="7" width="12.28125" style="0" customWidth="1"/>
    <col min="8" max="8" width="17.57421875" style="0" customWidth="1"/>
  </cols>
  <sheetData>
    <row r="1" spans="1:8" ht="240.75" customHeight="1">
      <c r="A1" s="51" t="s">
        <v>158</v>
      </c>
      <c r="B1" s="51"/>
      <c r="C1" s="51"/>
      <c r="D1" s="51"/>
      <c r="E1" s="50" t="s">
        <v>120</v>
      </c>
      <c r="F1" s="50"/>
      <c r="G1" s="50"/>
      <c r="H1" s="50"/>
    </row>
    <row r="2" spans="1:8" ht="71.25">
      <c r="A2" s="31" t="s">
        <v>8</v>
      </c>
      <c r="B2" s="31" t="s">
        <v>0</v>
      </c>
      <c r="C2" s="31" t="s">
        <v>1</v>
      </c>
      <c r="D2" s="31" t="s">
        <v>22</v>
      </c>
      <c r="E2" s="31" t="s">
        <v>20</v>
      </c>
      <c r="F2" s="32" t="s">
        <v>2</v>
      </c>
      <c r="G2" s="32" t="s">
        <v>3</v>
      </c>
      <c r="H2" s="34" t="s">
        <v>157</v>
      </c>
    </row>
    <row r="3" spans="1:8" ht="45">
      <c r="A3" s="14">
        <v>1</v>
      </c>
      <c r="B3" s="19" t="s">
        <v>18</v>
      </c>
      <c r="C3" s="16">
        <v>44208</v>
      </c>
      <c r="D3" s="15" t="s">
        <v>29</v>
      </c>
      <c r="E3" s="15" t="s">
        <v>30</v>
      </c>
      <c r="F3" s="17">
        <v>4655</v>
      </c>
      <c r="G3" s="35">
        <v>4.66</v>
      </c>
      <c r="H3" s="22" t="s">
        <v>163</v>
      </c>
    </row>
    <row r="4" spans="1:8" ht="90.75" customHeight="1">
      <c r="A4" s="14">
        <v>2</v>
      </c>
      <c r="B4" s="19" t="s">
        <v>23</v>
      </c>
      <c r="C4" s="16">
        <v>44197</v>
      </c>
      <c r="D4" s="15" t="s">
        <v>31</v>
      </c>
      <c r="E4" s="15" t="s">
        <v>21</v>
      </c>
      <c r="F4" s="17">
        <v>15774.83</v>
      </c>
      <c r="G4" s="35">
        <v>15.77</v>
      </c>
      <c r="H4" s="22" t="s">
        <v>164</v>
      </c>
    </row>
    <row r="5" spans="1:8" ht="90">
      <c r="A5" s="14">
        <v>3</v>
      </c>
      <c r="B5" s="19" t="s">
        <v>32</v>
      </c>
      <c r="C5" s="16">
        <v>44208</v>
      </c>
      <c r="D5" s="15" t="s">
        <v>33</v>
      </c>
      <c r="E5" s="15" t="s">
        <v>34</v>
      </c>
      <c r="F5" s="17">
        <v>5000</v>
      </c>
      <c r="G5" s="35">
        <v>5</v>
      </c>
      <c r="H5" s="22" t="s">
        <v>165</v>
      </c>
    </row>
    <row r="6" spans="1:8" ht="90">
      <c r="A6" s="14">
        <v>4</v>
      </c>
      <c r="B6" s="15">
        <v>257</v>
      </c>
      <c r="C6" s="16">
        <v>44211</v>
      </c>
      <c r="D6" s="15" t="s">
        <v>33</v>
      </c>
      <c r="E6" s="15" t="s">
        <v>34</v>
      </c>
      <c r="F6" s="17">
        <v>6000</v>
      </c>
      <c r="G6" s="35">
        <v>6</v>
      </c>
      <c r="H6" s="22" t="s">
        <v>166</v>
      </c>
    </row>
    <row r="7" spans="1:8" ht="75">
      <c r="A7" s="29">
        <v>5</v>
      </c>
      <c r="B7" s="28" t="s">
        <v>9</v>
      </c>
      <c r="C7" s="30">
        <v>44207</v>
      </c>
      <c r="D7" s="27" t="s">
        <v>26</v>
      </c>
      <c r="E7" s="27" t="s">
        <v>42</v>
      </c>
      <c r="F7" s="37">
        <v>5802</v>
      </c>
      <c r="G7" s="38">
        <v>5.8</v>
      </c>
      <c r="H7" s="22" t="s">
        <v>167</v>
      </c>
    </row>
    <row r="8" spans="1:8" ht="90">
      <c r="A8" s="14">
        <v>6</v>
      </c>
      <c r="B8" s="19" t="s">
        <v>9</v>
      </c>
      <c r="C8" s="16">
        <v>44217</v>
      </c>
      <c r="D8" s="15" t="s">
        <v>46</v>
      </c>
      <c r="E8" s="15" t="s">
        <v>47</v>
      </c>
      <c r="F8" s="17">
        <v>19000</v>
      </c>
      <c r="G8" s="35">
        <v>19</v>
      </c>
      <c r="H8" s="22" t="s">
        <v>168</v>
      </c>
    </row>
    <row r="9" spans="1:8" ht="75">
      <c r="A9" s="14">
        <v>7</v>
      </c>
      <c r="B9" s="19" t="s">
        <v>9</v>
      </c>
      <c r="C9" s="16">
        <v>44197</v>
      </c>
      <c r="D9" s="15" t="s">
        <v>26</v>
      </c>
      <c r="E9" s="15" t="s">
        <v>42</v>
      </c>
      <c r="F9" s="17">
        <v>53300</v>
      </c>
      <c r="G9" s="35">
        <v>53.3</v>
      </c>
      <c r="H9" s="22" t="s">
        <v>169</v>
      </c>
    </row>
    <row r="10" spans="1:8" ht="45">
      <c r="A10" s="14">
        <v>8</v>
      </c>
      <c r="B10" s="19" t="s">
        <v>18</v>
      </c>
      <c r="C10" s="16">
        <v>44197</v>
      </c>
      <c r="D10" s="15" t="s">
        <v>28</v>
      </c>
      <c r="E10" s="15" t="s">
        <v>19</v>
      </c>
      <c r="F10" s="17">
        <v>7499.4</v>
      </c>
      <c r="G10" s="35">
        <v>7.5</v>
      </c>
      <c r="H10" s="22" t="s">
        <v>170</v>
      </c>
    </row>
    <row r="11" spans="1:8" ht="45">
      <c r="A11" s="14">
        <v>9</v>
      </c>
      <c r="B11" s="19" t="s">
        <v>18</v>
      </c>
      <c r="C11" s="16">
        <v>44197</v>
      </c>
      <c r="D11" s="15" t="s">
        <v>28</v>
      </c>
      <c r="E11" s="15" t="s">
        <v>19</v>
      </c>
      <c r="F11" s="17">
        <v>15015</v>
      </c>
      <c r="G11" s="35">
        <v>15.02</v>
      </c>
      <c r="H11" s="22" t="s">
        <v>171</v>
      </c>
    </row>
    <row r="12" spans="1:8" ht="177" customHeight="1">
      <c r="A12" s="14">
        <v>10</v>
      </c>
      <c r="B12" s="19" t="s">
        <v>9</v>
      </c>
      <c r="C12" s="16">
        <v>44197</v>
      </c>
      <c r="D12" s="15" t="s">
        <v>76</v>
      </c>
      <c r="E12" s="15" t="s">
        <v>56</v>
      </c>
      <c r="F12" s="17">
        <v>13800</v>
      </c>
      <c r="G12" s="35">
        <v>13.8</v>
      </c>
      <c r="H12" s="22" t="s">
        <v>185</v>
      </c>
    </row>
    <row r="13" spans="1:8" ht="360">
      <c r="A13" s="14">
        <v>11</v>
      </c>
      <c r="B13" s="19" t="s">
        <v>35</v>
      </c>
      <c r="C13" s="16">
        <v>44216</v>
      </c>
      <c r="D13" s="15" t="s">
        <v>36</v>
      </c>
      <c r="E13" s="15" t="s">
        <v>37</v>
      </c>
      <c r="F13" s="17">
        <v>78717.6</v>
      </c>
      <c r="G13" s="35">
        <v>78.72</v>
      </c>
      <c r="H13" s="22" t="s">
        <v>186</v>
      </c>
    </row>
    <row r="14" spans="1:8" ht="15">
      <c r="A14" s="2"/>
      <c r="B14" s="44" t="s">
        <v>4</v>
      </c>
      <c r="C14" s="45"/>
      <c r="D14" s="45"/>
      <c r="E14" s="46"/>
      <c r="F14" s="3">
        <f>SUM(F3:F13)</f>
        <v>224563.83</v>
      </c>
      <c r="G14" s="3">
        <f>SUM(G3:G13)</f>
        <v>224.57000000000002</v>
      </c>
      <c r="H14" s="3"/>
    </row>
    <row r="15" spans="1:8" ht="15">
      <c r="A15" s="4"/>
      <c r="B15" s="41" t="s">
        <v>5</v>
      </c>
      <c r="C15" s="42"/>
      <c r="D15" s="42"/>
      <c r="E15" s="43"/>
      <c r="F15" s="5">
        <f>SUM(F14)</f>
        <v>224563.83</v>
      </c>
      <c r="G15" s="5">
        <f>G14</f>
        <v>224.57000000000002</v>
      </c>
      <c r="H15" s="39"/>
    </row>
    <row r="16" spans="1:8" ht="60">
      <c r="A16" s="14">
        <v>12</v>
      </c>
      <c r="B16" s="19" t="s">
        <v>9</v>
      </c>
      <c r="C16" s="16">
        <v>44239</v>
      </c>
      <c r="D16" s="15" t="s">
        <v>24</v>
      </c>
      <c r="E16" s="15" t="s">
        <v>38</v>
      </c>
      <c r="F16" s="17">
        <v>3390</v>
      </c>
      <c r="G16" s="35">
        <v>3.39</v>
      </c>
      <c r="H16" s="22" t="s">
        <v>187</v>
      </c>
    </row>
    <row r="17" spans="1:16" s="25" customFormat="1" ht="60">
      <c r="A17" s="14">
        <v>13</v>
      </c>
      <c r="B17" s="19" t="s">
        <v>9</v>
      </c>
      <c r="C17" s="16">
        <v>44242</v>
      </c>
      <c r="D17" s="15" t="s">
        <v>24</v>
      </c>
      <c r="E17" s="15" t="s">
        <v>39</v>
      </c>
      <c r="F17" s="17">
        <v>910</v>
      </c>
      <c r="G17" s="35">
        <v>0.91</v>
      </c>
      <c r="H17" s="22" t="s">
        <v>188</v>
      </c>
      <c r="I17" s="26"/>
      <c r="J17" s="26"/>
      <c r="K17" s="26"/>
      <c r="L17" s="26"/>
      <c r="M17" s="26"/>
      <c r="N17" s="26"/>
      <c r="O17" s="26"/>
      <c r="P17" s="26"/>
    </row>
    <row r="18" spans="1:8" ht="75">
      <c r="A18" s="14">
        <v>14</v>
      </c>
      <c r="B18" s="15">
        <v>30</v>
      </c>
      <c r="C18" s="16">
        <v>44239</v>
      </c>
      <c r="D18" s="15" t="s">
        <v>40</v>
      </c>
      <c r="E18" s="15" t="s">
        <v>41</v>
      </c>
      <c r="F18" s="17">
        <v>6810</v>
      </c>
      <c r="G18" s="35">
        <v>6.81</v>
      </c>
      <c r="H18" s="22" t="s">
        <v>214</v>
      </c>
    </row>
    <row r="19" spans="1:8" ht="45">
      <c r="A19" s="14">
        <v>15</v>
      </c>
      <c r="B19" s="15">
        <v>2</v>
      </c>
      <c r="C19" s="16">
        <v>44228</v>
      </c>
      <c r="D19" s="15" t="s">
        <v>28</v>
      </c>
      <c r="E19" s="15" t="s">
        <v>19</v>
      </c>
      <c r="F19" s="17">
        <v>9257.17</v>
      </c>
      <c r="G19" s="35">
        <v>9.26</v>
      </c>
      <c r="H19" s="22" t="s">
        <v>172</v>
      </c>
    </row>
    <row r="20" spans="1:8" ht="45">
      <c r="A20" s="14">
        <v>16</v>
      </c>
      <c r="B20" s="15">
        <v>2</v>
      </c>
      <c r="C20" s="16">
        <v>44228</v>
      </c>
      <c r="D20" s="15" t="s">
        <v>28</v>
      </c>
      <c r="E20" s="15" t="s">
        <v>19</v>
      </c>
      <c r="F20" s="17">
        <v>15015</v>
      </c>
      <c r="G20" s="35">
        <v>15.02</v>
      </c>
      <c r="H20" s="22" t="s">
        <v>173</v>
      </c>
    </row>
    <row r="21" spans="1:8" ht="75">
      <c r="A21" s="14">
        <v>17</v>
      </c>
      <c r="B21" s="15" t="s">
        <v>9</v>
      </c>
      <c r="C21" s="16">
        <v>44228</v>
      </c>
      <c r="D21" s="15" t="s">
        <v>26</v>
      </c>
      <c r="E21" s="15" t="s">
        <v>42</v>
      </c>
      <c r="F21" s="17">
        <v>27666</v>
      </c>
      <c r="G21" s="35">
        <v>27.67</v>
      </c>
      <c r="H21" s="22" t="s">
        <v>219</v>
      </c>
    </row>
    <row r="22" spans="1:8" ht="75">
      <c r="A22" s="14">
        <v>18</v>
      </c>
      <c r="B22" s="15" t="s">
        <v>9</v>
      </c>
      <c r="C22" s="16">
        <v>44237</v>
      </c>
      <c r="D22" s="15" t="s">
        <v>26</v>
      </c>
      <c r="E22" s="15" t="s">
        <v>42</v>
      </c>
      <c r="F22" s="17">
        <v>22776</v>
      </c>
      <c r="G22" s="35">
        <v>22.78</v>
      </c>
      <c r="H22" s="22" t="s">
        <v>220</v>
      </c>
    </row>
    <row r="23" spans="1:8" ht="45">
      <c r="A23" s="14">
        <v>19</v>
      </c>
      <c r="B23" s="15">
        <v>12102172207</v>
      </c>
      <c r="C23" s="16">
        <v>44244</v>
      </c>
      <c r="D23" s="15" t="s">
        <v>49</v>
      </c>
      <c r="E23" s="15" t="s">
        <v>48</v>
      </c>
      <c r="F23" s="20">
        <v>2500</v>
      </c>
      <c r="G23" s="36">
        <v>2.5</v>
      </c>
      <c r="H23" s="22" t="s">
        <v>228</v>
      </c>
    </row>
    <row r="24" spans="1:8" ht="15">
      <c r="A24" s="2"/>
      <c r="B24" s="44" t="s">
        <v>10</v>
      </c>
      <c r="C24" s="45"/>
      <c r="D24" s="45"/>
      <c r="E24" s="46"/>
      <c r="F24" s="3">
        <f>SUM(F16:F23)</f>
        <v>88324.17</v>
      </c>
      <c r="G24" s="3">
        <f>SUM(G16:G23)</f>
        <v>88.34</v>
      </c>
      <c r="H24" s="3"/>
    </row>
    <row r="25" spans="1:8" ht="15">
      <c r="A25" s="4"/>
      <c r="B25" s="41" t="s">
        <v>5</v>
      </c>
      <c r="C25" s="42"/>
      <c r="D25" s="42"/>
      <c r="E25" s="43"/>
      <c r="F25" s="5">
        <f>F14+F24</f>
        <v>312888</v>
      </c>
      <c r="G25" s="5">
        <f>G14+G24</f>
        <v>312.91</v>
      </c>
      <c r="H25" s="39"/>
    </row>
    <row r="26" spans="1:8" ht="60">
      <c r="A26" s="14">
        <v>20</v>
      </c>
      <c r="B26" s="19" t="s">
        <v>43</v>
      </c>
      <c r="C26" s="16">
        <v>44256</v>
      </c>
      <c r="D26" s="15" t="s">
        <v>45</v>
      </c>
      <c r="E26" s="15" t="s">
        <v>44</v>
      </c>
      <c r="F26" s="20">
        <v>7150</v>
      </c>
      <c r="G26" s="36">
        <v>7.15</v>
      </c>
      <c r="H26" s="22" t="s">
        <v>233</v>
      </c>
    </row>
    <row r="27" spans="1:8" ht="45">
      <c r="A27" s="14">
        <v>21</v>
      </c>
      <c r="B27" s="15">
        <v>12103092053</v>
      </c>
      <c r="C27" s="16">
        <v>44264</v>
      </c>
      <c r="D27" s="15" t="s">
        <v>49</v>
      </c>
      <c r="E27" s="15" t="s">
        <v>48</v>
      </c>
      <c r="F27" s="20">
        <v>2000</v>
      </c>
      <c r="G27" s="36">
        <v>2</v>
      </c>
      <c r="H27" s="22" t="s">
        <v>229</v>
      </c>
    </row>
    <row r="28" spans="1:8" ht="45">
      <c r="A28" s="14">
        <v>22</v>
      </c>
      <c r="B28" s="21">
        <v>12103092072</v>
      </c>
      <c r="C28" s="16">
        <v>44264</v>
      </c>
      <c r="D28" s="15" t="s">
        <v>49</v>
      </c>
      <c r="E28" s="15" t="s">
        <v>48</v>
      </c>
      <c r="F28" s="20">
        <v>1000</v>
      </c>
      <c r="G28" s="36">
        <v>1</v>
      </c>
      <c r="H28" s="22" t="s">
        <v>230</v>
      </c>
    </row>
    <row r="29" spans="1:8" ht="60">
      <c r="A29" s="14">
        <v>23</v>
      </c>
      <c r="B29" s="21" t="s">
        <v>9</v>
      </c>
      <c r="C29" s="16">
        <v>44260</v>
      </c>
      <c r="D29" s="15" t="s">
        <v>24</v>
      </c>
      <c r="E29" s="15" t="s">
        <v>38</v>
      </c>
      <c r="F29" s="17">
        <v>1170</v>
      </c>
      <c r="G29" s="35">
        <v>1.17</v>
      </c>
      <c r="H29" s="22" t="s">
        <v>189</v>
      </c>
    </row>
    <row r="30" spans="1:8" ht="45">
      <c r="A30" s="14">
        <v>24</v>
      </c>
      <c r="B30" s="21" t="s">
        <v>50</v>
      </c>
      <c r="C30" s="16">
        <v>44272</v>
      </c>
      <c r="D30" s="15" t="s">
        <v>51</v>
      </c>
      <c r="E30" s="15" t="s">
        <v>52</v>
      </c>
      <c r="F30" s="17">
        <v>3111.9</v>
      </c>
      <c r="G30" s="35">
        <v>3.11</v>
      </c>
      <c r="H30" s="22" t="s">
        <v>234</v>
      </c>
    </row>
    <row r="31" spans="1:8" ht="60">
      <c r="A31" s="14">
        <v>25</v>
      </c>
      <c r="B31" s="21" t="s">
        <v>9</v>
      </c>
      <c r="C31" s="16">
        <v>44265</v>
      </c>
      <c r="D31" s="15" t="s">
        <v>24</v>
      </c>
      <c r="E31" s="15" t="s">
        <v>53</v>
      </c>
      <c r="F31" s="17">
        <v>600</v>
      </c>
      <c r="G31" s="35">
        <v>0.6</v>
      </c>
      <c r="H31" s="22" t="s">
        <v>190</v>
      </c>
    </row>
    <row r="32" spans="1:15" ht="75">
      <c r="A32" s="14">
        <v>26</v>
      </c>
      <c r="B32" s="21">
        <v>81</v>
      </c>
      <c r="C32" s="16">
        <v>44277</v>
      </c>
      <c r="D32" s="15" t="s">
        <v>54</v>
      </c>
      <c r="E32" s="15" t="s">
        <v>55</v>
      </c>
      <c r="F32" s="17">
        <v>1850</v>
      </c>
      <c r="G32" s="35">
        <v>1.85</v>
      </c>
      <c r="H32" s="22" t="s">
        <v>241</v>
      </c>
      <c r="K32" s="26"/>
      <c r="L32" s="26"/>
      <c r="M32" s="26"/>
      <c r="N32" s="26"/>
      <c r="O32" s="26"/>
    </row>
    <row r="33" spans="1:8" ht="60">
      <c r="A33" s="14">
        <v>27</v>
      </c>
      <c r="B33" s="21" t="s">
        <v>9</v>
      </c>
      <c r="C33" s="16">
        <v>44278</v>
      </c>
      <c r="D33" s="15" t="s">
        <v>24</v>
      </c>
      <c r="E33" s="15" t="s">
        <v>38</v>
      </c>
      <c r="F33" s="17">
        <v>3520</v>
      </c>
      <c r="G33" s="35">
        <v>3.52</v>
      </c>
      <c r="H33" s="22" t="s">
        <v>191</v>
      </c>
    </row>
    <row r="34" spans="1:8" ht="45">
      <c r="A34" s="14">
        <v>28</v>
      </c>
      <c r="B34" s="21">
        <v>3</v>
      </c>
      <c r="C34" s="16">
        <v>44256</v>
      </c>
      <c r="D34" s="15" t="s">
        <v>28</v>
      </c>
      <c r="E34" s="15" t="s">
        <v>19</v>
      </c>
      <c r="F34" s="17">
        <v>10035.4</v>
      </c>
      <c r="G34" s="35">
        <v>10.04</v>
      </c>
      <c r="H34" s="22" t="s">
        <v>174</v>
      </c>
    </row>
    <row r="35" spans="1:8" ht="135">
      <c r="A35" s="14">
        <v>29</v>
      </c>
      <c r="B35" s="21" t="s">
        <v>9</v>
      </c>
      <c r="C35" s="16">
        <v>44256</v>
      </c>
      <c r="D35" s="15" t="s">
        <v>59</v>
      </c>
      <c r="E35" s="15" t="s">
        <v>60</v>
      </c>
      <c r="F35" s="17">
        <v>119728.44</v>
      </c>
      <c r="G35" s="35">
        <v>119.73</v>
      </c>
      <c r="H35" s="22" t="s">
        <v>242</v>
      </c>
    </row>
    <row r="36" spans="1:16" s="25" customFormat="1" ht="93.75" customHeight="1">
      <c r="A36" s="14">
        <v>30</v>
      </c>
      <c r="B36" s="21" t="s">
        <v>58</v>
      </c>
      <c r="C36" s="16">
        <v>44256</v>
      </c>
      <c r="D36" s="15" t="s">
        <v>28</v>
      </c>
      <c r="E36" s="15" t="s">
        <v>19</v>
      </c>
      <c r="F36" s="17">
        <v>19565</v>
      </c>
      <c r="G36" s="35">
        <v>19.57</v>
      </c>
      <c r="H36" s="22" t="s">
        <v>175</v>
      </c>
      <c r="I36" s="26"/>
      <c r="J36" s="26"/>
      <c r="K36" s="26"/>
      <c r="L36" s="26"/>
      <c r="M36" s="26"/>
      <c r="N36" s="26"/>
      <c r="O36" s="26"/>
      <c r="P36" s="26"/>
    </row>
    <row r="37" spans="1:8" ht="15">
      <c r="A37" s="2"/>
      <c r="B37" s="44" t="s">
        <v>11</v>
      </c>
      <c r="C37" s="45"/>
      <c r="D37" s="45"/>
      <c r="E37" s="46"/>
      <c r="F37" s="3">
        <f>SUM(F26:F36)</f>
        <v>169730.74</v>
      </c>
      <c r="G37" s="3">
        <f>SUM(G26:G36)</f>
        <v>169.74</v>
      </c>
      <c r="H37" s="3"/>
    </row>
    <row r="38" spans="1:8" ht="15">
      <c r="A38" s="4"/>
      <c r="B38" s="41" t="s">
        <v>5</v>
      </c>
      <c r="C38" s="42"/>
      <c r="D38" s="42"/>
      <c r="E38" s="43"/>
      <c r="F38" s="5">
        <f>F25+F37</f>
        <v>482618.74</v>
      </c>
      <c r="G38" s="5">
        <f>G25+G37</f>
        <v>482.65000000000003</v>
      </c>
      <c r="H38" s="39"/>
    </row>
    <row r="39" spans="1:8" ht="75">
      <c r="A39" s="14">
        <v>31</v>
      </c>
      <c r="B39" s="15">
        <v>45</v>
      </c>
      <c r="C39" s="16">
        <v>44287</v>
      </c>
      <c r="D39" s="15" t="s">
        <v>40</v>
      </c>
      <c r="E39" s="15" t="s">
        <v>41</v>
      </c>
      <c r="F39" s="20">
        <v>8451.4</v>
      </c>
      <c r="G39" s="36">
        <v>8.45</v>
      </c>
      <c r="H39" s="22" t="s">
        <v>215</v>
      </c>
    </row>
    <row r="40" spans="1:8" ht="60">
      <c r="A40" s="14">
        <v>32</v>
      </c>
      <c r="B40" s="16" t="s">
        <v>9</v>
      </c>
      <c r="C40" s="16">
        <v>44287</v>
      </c>
      <c r="D40" s="15" t="s">
        <v>24</v>
      </c>
      <c r="E40" s="15" t="s">
        <v>38</v>
      </c>
      <c r="F40" s="20">
        <v>1610</v>
      </c>
      <c r="G40" s="36">
        <v>1.61</v>
      </c>
      <c r="H40" s="22" t="s">
        <v>192</v>
      </c>
    </row>
    <row r="41" spans="1:9" ht="60">
      <c r="A41" s="14">
        <v>33</v>
      </c>
      <c r="B41" s="16" t="s">
        <v>9</v>
      </c>
      <c r="C41" s="16">
        <v>44287</v>
      </c>
      <c r="D41" s="15" t="s">
        <v>24</v>
      </c>
      <c r="E41" s="15" t="s">
        <v>57</v>
      </c>
      <c r="F41" s="20">
        <v>900</v>
      </c>
      <c r="G41" s="36">
        <v>0.9</v>
      </c>
      <c r="H41" s="22" t="s">
        <v>193</v>
      </c>
      <c r="I41" s="26"/>
    </row>
    <row r="42" spans="1:8" ht="120">
      <c r="A42" s="14">
        <v>34</v>
      </c>
      <c r="B42" s="16" t="s">
        <v>61</v>
      </c>
      <c r="C42" s="16">
        <v>44288</v>
      </c>
      <c r="D42" s="15" t="s">
        <v>51</v>
      </c>
      <c r="E42" s="15" t="s">
        <v>62</v>
      </c>
      <c r="F42" s="20">
        <v>3020.03</v>
      </c>
      <c r="G42" s="36">
        <v>3.02</v>
      </c>
      <c r="H42" s="22" t="s">
        <v>235</v>
      </c>
    </row>
    <row r="43" spans="1:8" ht="45">
      <c r="A43" s="14">
        <v>35</v>
      </c>
      <c r="B43" s="16" t="s">
        <v>63</v>
      </c>
      <c r="C43" s="16">
        <v>44308</v>
      </c>
      <c r="D43" s="15" t="s">
        <v>51</v>
      </c>
      <c r="E43" s="15" t="s">
        <v>62</v>
      </c>
      <c r="F43" s="20">
        <v>4197.15</v>
      </c>
      <c r="G43" s="36">
        <v>4.2</v>
      </c>
      <c r="H43" s="22" t="s">
        <v>236</v>
      </c>
    </row>
    <row r="44" spans="1:8" ht="60">
      <c r="A44" s="14">
        <v>36</v>
      </c>
      <c r="B44" s="16" t="s">
        <v>9</v>
      </c>
      <c r="C44" s="16">
        <v>44307</v>
      </c>
      <c r="D44" s="15" t="s">
        <v>64</v>
      </c>
      <c r="E44" s="15" t="s">
        <v>65</v>
      </c>
      <c r="F44" s="20">
        <v>550</v>
      </c>
      <c r="G44" s="36">
        <v>0.55</v>
      </c>
      <c r="H44" s="22" t="s">
        <v>243</v>
      </c>
    </row>
    <row r="45" spans="1:8" ht="45">
      <c r="A45" s="14">
        <v>37</v>
      </c>
      <c r="B45" s="16" t="s">
        <v>134</v>
      </c>
      <c r="C45" s="16">
        <v>44307</v>
      </c>
      <c r="D45" s="15" t="s">
        <v>49</v>
      </c>
      <c r="E45" s="15" t="s">
        <v>48</v>
      </c>
      <c r="F45" s="20">
        <v>500</v>
      </c>
      <c r="G45" s="36">
        <v>0.5</v>
      </c>
      <c r="H45" s="22" t="s">
        <v>231</v>
      </c>
    </row>
    <row r="46" spans="1:8" ht="60">
      <c r="A46" s="14">
        <v>38</v>
      </c>
      <c r="B46" s="19">
        <v>722</v>
      </c>
      <c r="C46" s="16">
        <v>44312</v>
      </c>
      <c r="D46" s="15" t="s">
        <v>66</v>
      </c>
      <c r="E46" s="15" t="s">
        <v>67</v>
      </c>
      <c r="F46" s="20">
        <v>2000</v>
      </c>
      <c r="G46" s="36">
        <v>2</v>
      </c>
      <c r="H46" s="22" t="s">
        <v>268</v>
      </c>
    </row>
    <row r="47" spans="1:8" ht="60">
      <c r="A47" s="14">
        <v>39</v>
      </c>
      <c r="B47" s="19" t="s">
        <v>68</v>
      </c>
      <c r="C47" s="16">
        <v>44314</v>
      </c>
      <c r="D47" s="15" t="s">
        <v>66</v>
      </c>
      <c r="E47" s="15" t="s">
        <v>67</v>
      </c>
      <c r="F47" s="20">
        <v>800</v>
      </c>
      <c r="G47" s="36">
        <v>0.8</v>
      </c>
      <c r="H47" s="22" t="s">
        <v>269</v>
      </c>
    </row>
    <row r="48" spans="1:8" ht="90">
      <c r="A48" s="14">
        <v>40</v>
      </c>
      <c r="B48" s="19" t="s">
        <v>69</v>
      </c>
      <c r="C48" s="16">
        <v>44307</v>
      </c>
      <c r="D48" s="15" t="s">
        <v>70</v>
      </c>
      <c r="E48" s="15" t="s">
        <v>71</v>
      </c>
      <c r="F48" s="20">
        <v>40000</v>
      </c>
      <c r="G48" s="36">
        <v>40</v>
      </c>
      <c r="H48" s="22" t="s">
        <v>267</v>
      </c>
    </row>
    <row r="49" spans="1:8" ht="45">
      <c r="A49" s="14">
        <v>41</v>
      </c>
      <c r="B49" s="19" t="s">
        <v>72</v>
      </c>
      <c r="C49" s="16">
        <v>44287</v>
      </c>
      <c r="D49" s="15" t="s">
        <v>28</v>
      </c>
      <c r="E49" s="15" t="s">
        <v>19</v>
      </c>
      <c r="F49" s="20">
        <v>9570</v>
      </c>
      <c r="G49" s="36">
        <v>9.57</v>
      </c>
      <c r="H49" s="22" t="s">
        <v>176</v>
      </c>
    </row>
    <row r="50" spans="1:8" ht="45">
      <c r="A50" s="14">
        <v>42</v>
      </c>
      <c r="B50" s="19" t="s">
        <v>73</v>
      </c>
      <c r="C50" s="16">
        <v>44287</v>
      </c>
      <c r="D50" s="15" t="s">
        <v>28</v>
      </c>
      <c r="E50" s="15" t="s">
        <v>19</v>
      </c>
      <c r="F50" s="20">
        <v>8649</v>
      </c>
      <c r="G50" s="36">
        <v>8.65</v>
      </c>
      <c r="H50" s="22" t="s">
        <v>177</v>
      </c>
    </row>
    <row r="51" spans="1:8" ht="75">
      <c r="A51" s="14">
        <v>43</v>
      </c>
      <c r="B51" s="19" t="s">
        <v>9</v>
      </c>
      <c r="C51" s="16">
        <v>44287</v>
      </c>
      <c r="D51" s="15" t="s">
        <v>26</v>
      </c>
      <c r="E51" s="15" t="s">
        <v>42</v>
      </c>
      <c r="F51" s="20">
        <v>24558</v>
      </c>
      <c r="G51" s="36">
        <v>24.56</v>
      </c>
      <c r="H51" s="22" t="s">
        <v>221</v>
      </c>
    </row>
    <row r="52" spans="1:8" ht="15">
      <c r="A52" s="2"/>
      <c r="B52" s="44" t="s">
        <v>12</v>
      </c>
      <c r="C52" s="45"/>
      <c r="D52" s="45"/>
      <c r="E52" s="46"/>
      <c r="F52" s="3">
        <f>SUM(F39:F51)</f>
        <v>104805.58</v>
      </c>
      <c r="G52" s="3">
        <f>SUM(G39:G51)</f>
        <v>104.81</v>
      </c>
      <c r="H52" s="3"/>
    </row>
    <row r="53" spans="1:8" ht="15">
      <c r="A53" s="4"/>
      <c r="B53" s="41" t="s">
        <v>5</v>
      </c>
      <c r="C53" s="42"/>
      <c r="D53" s="42"/>
      <c r="E53" s="43"/>
      <c r="F53" s="5">
        <f>F38+F52</f>
        <v>587424.32</v>
      </c>
      <c r="G53" s="5">
        <f>G52+G38</f>
        <v>587.46</v>
      </c>
      <c r="H53" s="39"/>
    </row>
    <row r="54" spans="1:8" ht="60">
      <c r="A54" s="14">
        <v>44</v>
      </c>
      <c r="B54" s="16" t="s">
        <v>9</v>
      </c>
      <c r="C54" s="16">
        <v>44333</v>
      </c>
      <c r="D54" s="15" t="s">
        <v>24</v>
      </c>
      <c r="E54" s="15" t="s">
        <v>38</v>
      </c>
      <c r="F54" s="20">
        <v>1975</v>
      </c>
      <c r="G54" s="36">
        <v>1.96</v>
      </c>
      <c r="H54" s="22" t="s">
        <v>194</v>
      </c>
    </row>
    <row r="55" spans="1:8" ht="90">
      <c r="A55" s="14">
        <v>45</v>
      </c>
      <c r="B55" s="19">
        <v>41</v>
      </c>
      <c r="C55" s="16">
        <v>44334</v>
      </c>
      <c r="D55" s="15" t="s">
        <v>74</v>
      </c>
      <c r="E55" s="15" t="s">
        <v>75</v>
      </c>
      <c r="F55" s="20">
        <v>36495.02</v>
      </c>
      <c r="G55" s="36">
        <v>36.5</v>
      </c>
      <c r="H55" s="22" t="s">
        <v>271</v>
      </c>
    </row>
    <row r="56" spans="1:8" ht="45">
      <c r="A56" s="14">
        <v>46</v>
      </c>
      <c r="B56" s="19" t="s">
        <v>79</v>
      </c>
      <c r="C56" s="16">
        <v>44317</v>
      </c>
      <c r="D56" s="15" t="s">
        <v>28</v>
      </c>
      <c r="E56" s="15" t="s">
        <v>19</v>
      </c>
      <c r="F56" s="20">
        <v>9570</v>
      </c>
      <c r="G56" s="36">
        <v>9.57</v>
      </c>
      <c r="H56" s="22" t="s">
        <v>178</v>
      </c>
    </row>
    <row r="57" spans="1:8" ht="75">
      <c r="A57" s="6">
        <v>47</v>
      </c>
      <c r="B57" s="11" t="s">
        <v>9</v>
      </c>
      <c r="C57" s="12">
        <v>44317</v>
      </c>
      <c r="D57" s="15" t="s">
        <v>26</v>
      </c>
      <c r="E57" s="15" t="s">
        <v>42</v>
      </c>
      <c r="F57" s="10">
        <v>28280</v>
      </c>
      <c r="G57" s="36">
        <v>28.28</v>
      </c>
      <c r="H57" s="22" t="s">
        <v>222</v>
      </c>
    </row>
    <row r="58" spans="1:8" ht="15">
      <c r="A58" s="2"/>
      <c r="B58" s="44" t="s">
        <v>13</v>
      </c>
      <c r="C58" s="45"/>
      <c r="D58" s="45"/>
      <c r="E58" s="46"/>
      <c r="F58" s="3">
        <f>SUM(F54:F57)</f>
        <v>76320.01999999999</v>
      </c>
      <c r="G58" s="3">
        <f>SUM(G54:G57)</f>
        <v>76.31</v>
      </c>
      <c r="H58" s="3"/>
    </row>
    <row r="59" spans="1:8" ht="15">
      <c r="A59" s="4"/>
      <c r="B59" s="41" t="s">
        <v>5</v>
      </c>
      <c r="C59" s="42"/>
      <c r="D59" s="42"/>
      <c r="E59" s="43"/>
      <c r="F59" s="5">
        <f>F58+F53</f>
        <v>663744.34</v>
      </c>
      <c r="G59" s="5">
        <f>G58+G53</f>
        <v>663.77</v>
      </c>
      <c r="H59" s="39"/>
    </row>
    <row r="60" spans="1:8" ht="60">
      <c r="A60" s="14">
        <v>48</v>
      </c>
      <c r="B60" s="16" t="s">
        <v>9</v>
      </c>
      <c r="C60" s="16">
        <v>44348</v>
      </c>
      <c r="D60" s="15" t="s">
        <v>24</v>
      </c>
      <c r="E60" s="15" t="s">
        <v>38</v>
      </c>
      <c r="F60" s="20">
        <v>1685</v>
      </c>
      <c r="G60" s="36">
        <v>1.69</v>
      </c>
      <c r="H60" s="22" t="s">
        <v>195</v>
      </c>
    </row>
    <row r="61" spans="1:8" ht="75">
      <c r="A61" s="14">
        <v>49</v>
      </c>
      <c r="B61" s="19" t="s">
        <v>78</v>
      </c>
      <c r="C61" s="16">
        <v>44349</v>
      </c>
      <c r="D61" s="15" t="s">
        <v>40</v>
      </c>
      <c r="E61" s="15" t="s">
        <v>77</v>
      </c>
      <c r="F61" s="17">
        <v>7770</v>
      </c>
      <c r="G61" s="35">
        <v>7.77</v>
      </c>
      <c r="H61" s="22" t="s">
        <v>216</v>
      </c>
    </row>
    <row r="62" spans="1:8" ht="60">
      <c r="A62" s="14">
        <v>50</v>
      </c>
      <c r="B62" s="19">
        <v>980</v>
      </c>
      <c r="C62" s="16">
        <v>44356</v>
      </c>
      <c r="D62" s="15" t="s">
        <v>66</v>
      </c>
      <c r="E62" s="15" t="s">
        <v>80</v>
      </c>
      <c r="F62" s="20">
        <v>3800</v>
      </c>
      <c r="G62" s="36">
        <v>3.8</v>
      </c>
      <c r="H62" s="22" t="s">
        <v>270</v>
      </c>
    </row>
    <row r="63" spans="1:8" ht="60">
      <c r="A63" s="14">
        <v>51</v>
      </c>
      <c r="B63" s="16" t="s">
        <v>81</v>
      </c>
      <c r="C63" s="16">
        <v>44354</v>
      </c>
      <c r="D63" s="15" t="s">
        <v>45</v>
      </c>
      <c r="E63" s="15" t="s">
        <v>44</v>
      </c>
      <c r="F63" s="20">
        <v>11600</v>
      </c>
      <c r="G63" s="36">
        <v>11.6</v>
      </c>
      <c r="H63" s="22" t="s">
        <v>270</v>
      </c>
    </row>
    <row r="64" spans="1:8" ht="60">
      <c r="A64" s="14">
        <v>52</v>
      </c>
      <c r="B64" s="16" t="s">
        <v>9</v>
      </c>
      <c r="C64" s="16">
        <v>44369</v>
      </c>
      <c r="D64" s="15" t="s">
        <v>24</v>
      </c>
      <c r="E64" s="15" t="s">
        <v>38</v>
      </c>
      <c r="F64" s="17">
        <v>1535</v>
      </c>
      <c r="G64" s="35">
        <v>1.54</v>
      </c>
      <c r="H64" s="22" t="s">
        <v>196</v>
      </c>
    </row>
    <row r="65" spans="1:8" ht="120">
      <c r="A65" s="14">
        <v>53</v>
      </c>
      <c r="B65" s="19" t="s">
        <v>82</v>
      </c>
      <c r="C65" s="16">
        <v>44369</v>
      </c>
      <c r="D65" s="15" t="s">
        <v>83</v>
      </c>
      <c r="E65" s="15" t="s">
        <v>84</v>
      </c>
      <c r="F65" s="20">
        <v>1820</v>
      </c>
      <c r="G65" s="36">
        <v>1.82</v>
      </c>
      <c r="H65" s="22" t="s">
        <v>249</v>
      </c>
    </row>
    <row r="66" spans="1:8" ht="45">
      <c r="A66" s="14">
        <v>54</v>
      </c>
      <c r="B66" s="19">
        <v>29</v>
      </c>
      <c r="C66" s="16">
        <v>44368</v>
      </c>
      <c r="D66" s="15" t="s">
        <v>85</v>
      </c>
      <c r="E66" s="15" t="s">
        <v>86</v>
      </c>
      <c r="F66" s="20">
        <v>1100</v>
      </c>
      <c r="G66" s="36">
        <v>1.1</v>
      </c>
      <c r="H66" s="22" t="s">
        <v>250</v>
      </c>
    </row>
    <row r="67" spans="1:8" ht="45">
      <c r="A67" s="14">
        <v>55</v>
      </c>
      <c r="B67" s="19" t="s">
        <v>87</v>
      </c>
      <c r="C67" s="16">
        <v>44348</v>
      </c>
      <c r="D67" s="15" t="s">
        <v>28</v>
      </c>
      <c r="E67" s="15" t="s">
        <v>19</v>
      </c>
      <c r="F67" s="20">
        <v>15076.1</v>
      </c>
      <c r="G67" s="36">
        <v>15.08</v>
      </c>
      <c r="H67" s="22"/>
    </row>
    <row r="68" spans="1:8" ht="60">
      <c r="A68" s="14">
        <v>56</v>
      </c>
      <c r="B68" s="19" t="s">
        <v>88</v>
      </c>
      <c r="C68" s="16">
        <v>44375</v>
      </c>
      <c r="D68" s="15" t="s">
        <v>89</v>
      </c>
      <c r="E68" s="15" t="s">
        <v>90</v>
      </c>
      <c r="F68" s="20">
        <v>3800</v>
      </c>
      <c r="G68" s="36">
        <v>3.8</v>
      </c>
      <c r="H68" s="22" t="s">
        <v>251</v>
      </c>
    </row>
    <row r="69" spans="1:8" ht="60">
      <c r="A69" s="14">
        <v>57</v>
      </c>
      <c r="B69" s="19" t="s">
        <v>91</v>
      </c>
      <c r="C69" s="16">
        <v>44375</v>
      </c>
      <c r="D69" s="15" t="s">
        <v>89</v>
      </c>
      <c r="E69" s="15" t="s">
        <v>90</v>
      </c>
      <c r="F69" s="20">
        <v>3800</v>
      </c>
      <c r="G69" s="36">
        <v>3.8</v>
      </c>
      <c r="H69" s="22" t="s">
        <v>252</v>
      </c>
    </row>
    <row r="70" spans="1:8" ht="75">
      <c r="A70" s="14">
        <v>58</v>
      </c>
      <c r="B70" s="19" t="s">
        <v>9</v>
      </c>
      <c r="C70" s="16">
        <v>44348</v>
      </c>
      <c r="D70" s="15" t="s">
        <v>26</v>
      </c>
      <c r="E70" s="15" t="s">
        <v>42</v>
      </c>
      <c r="F70" s="20">
        <v>25324</v>
      </c>
      <c r="G70" s="36">
        <v>25.32</v>
      </c>
      <c r="H70" s="40" t="s">
        <v>223</v>
      </c>
    </row>
    <row r="71" spans="1:9" ht="120">
      <c r="A71" s="14">
        <v>59</v>
      </c>
      <c r="B71" s="19" t="s">
        <v>130</v>
      </c>
      <c r="C71" s="16">
        <v>44348</v>
      </c>
      <c r="D71" s="15" t="s">
        <v>132</v>
      </c>
      <c r="E71" s="15" t="s">
        <v>131</v>
      </c>
      <c r="F71" s="20">
        <v>9975</v>
      </c>
      <c r="G71" s="36">
        <v>9.96</v>
      </c>
      <c r="H71" s="40" t="s">
        <v>253</v>
      </c>
      <c r="I71" s="15"/>
    </row>
    <row r="72" spans="1:8" ht="15">
      <c r="A72" s="2"/>
      <c r="B72" s="44" t="s">
        <v>17</v>
      </c>
      <c r="C72" s="45"/>
      <c r="D72" s="45"/>
      <c r="E72" s="46"/>
      <c r="F72" s="3">
        <f>SUM(F60:F71)</f>
        <v>87285.1</v>
      </c>
      <c r="G72" s="3">
        <f>SUM(G60:G71)</f>
        <v>87.28</v>
      </c>
      <c r="H72" s="3"/>
    </row>
    <row r="73" spans="1:8" ht="15">
      <c r="A73" s="4"/>
      <c r="B73" s="41" t="s">
        <v>5</v>
      </c>
      <c r="C73" s="42"/>
      <c r="D73" s="42"/>
      <c r="E73" s="43"/>
      <c r="F73" s="5">
        <f>F72+F59</f>
        <v>751029.44</v>
      </c>
      <c r="G73" s="5">
        <f>G72+G59</f>
        <v>751.05</v>
      </c>
      <c r="H73" s="39"/>
    </row>
    <row r="74" spans="1:8" ht="60">
      <c r="A74" s="14">
        <v>60</v>
      </c>
      <c r="B74" s="16" t="s">
        <v>9</v>
      </c>
      <c r="C74" s="16">
        <v>44383</v>
      </c>
      <c r="D74" s="15" t="s">
        <v>24</v>
      </c>
      <c r="E74" s="15" t="s">
        <v>38</v>
      </c>
      <c r="F74" s="20">
        <v>1535</v>
      </c>
      <c r="G74" s="36">
        <v>1.54</v>
      </c>
      <c r="H74" s="40" t="s">
        <v>197</v>
      </c>
    </row>
    <row r="75" spans="1:12" ht="60">
      <c r="A75" s="22">
        <v>61</v>
      </c>
      <c r="B75" s="19" t="s">
        <v>92</v>
      </c>
      <c r="C75" s="16">
        <v>44383</v>
      </c>
      <c r="D75" s="15" t="s">
        <v>93</v>
      </c>
      <c r="E75" s="15" t="s">
        <v>94</v>
      </c>
      <c r="F75" s="20">
        <v>6050</v>
      </c>
      <c r="G75" s="36">
        <v>6.05</v>
      </c>
      <c r="H75" s="40" t="s">
        <v>254</v>
      </c>
      <c r="L75" t="s">
        <v>27</v>
      </c>
    </row>
    <row r="76" spans="1:8" ht="120">
      <c r="A76" s="14">
        <v>62</v>
      </c>
      <c r="B76" s="19" t="s">
        <v>95</v>
      </c>
      <c r="C76" s="16">
        <v>44386</v>
      </c>
      <c r="D76" s="15" t="s">
        <v>83</v>
      </c>
      <c r="E76" s="15" t="s">
        <v>84</v>
      </c>
      <c r="F76" s="17">
        <v>2009</v>
      </c>
      <c r="G76" s="35">
        <v>2.01</v>
      </c>
      <c r="H76" s="40" t="s">
        <v>248</v>
      </c>
    </row>
    <row r="77" spans="1:8" ht="75">
      <c r="A77" s="22">
        <v>63</v>
      </c>
      <c r="B77" s="22" t="s">
        <v>9</v>
      </c>
      <c r="C77" s="23">
        <v>44389</v>
      </c>
      <c r="D77" s="22" t="s">
        <v>96</v>
      </c>
      <c r="E77" s="22" t="s">
        <v>97</v>
      </c>
      <c r="F77" s="18">
        <v>13640</v>
      </c>
      <c r="G77" s="35">
        <v>13.64</v>
      </c>
      <c r="H77" s="40" t="s">
        <v>247</v>
      </c>
    </row>
    <row r="78" spans="1:8" ht="60">
      <c r="A78" s="22">
        <v>64</v>
      </c>
      <c r="B78" s="22" t="s">
        <v>9</v>
      </c>
      <c r="C78" s="23">
        <v>44390</v>
      </c>
      <c r="D78" s="15" t="s">
        <v>64</v>
      </c>
      <c r="E78" s="15" t="s">
        <v>65</v>
      </c>
      <c r="F78" s="18">
        <v>550</v>
      </c>
      <c r="G78" s="35">
        <v>0.55</v>
      </c>
      <c r="H78" s="40" t="s">
        <v>244</v>
      </c>
    </row>
    <row r="79" spans="1:8" ht="75">
      <c r="A79" s="14">
        <v>65</v>
      </c>
      <c r="B79" s="19" t="s">
        <v>98</v>
      </c>
      <c r="C79" s="16">
        <v>44403</v>
      </c>
      <c r="D79" s="15" t="s">
        <v>40</v>
      </c>
      <c r="E79" s="15" t="s">
        <v>41</v>
      </c>
      <c r="F79" s="17">
        <v>8789.7</v>
      </c>
      <c r="G79" s="18">
        <v>8.79</v>
      </c>
      <c r="H79" s="40" t="s">
        <v>217</v>
      </c>
    </row>
    <row r="80" spans="1:8" ht="75">
      <c r="A80" s="22">
        <v>66</v>
      </c>
      <c r="B80" s="22" t="s">
        <v>9</v>
      </c>
      <c r="C80" s="23">
        <v>44403</v>
      </c>
      <c r="D80" s="22" t="s">
        <v>96</v>
      </c>
      <c r="E80" s="22" t="s">
        <v>97</v>
      </c>
      <c r="F80" s="18">
        <v>1950</v>
      </c>
      <c r="G80" s="18">
        <v>1.95</v>
      </c>
      <c r="H80" s="40" t="s">
        <v>245</v>
      </c>
    </row>
    <row r="81" spans="1:8" ht="60">
      <c r="A81" s="22">
        <v>67</v>
      </c>
      <c r="B81" s="22" t="s">
        <v>99</v>
      </c>
      <c r="C81" s="23">
        <v>44399</v>
      </c>
      <c r="D81" s="15" t="s">
        <v>93</v>
      </c>
      <c r="E81" s="15" t="s">
        <v>100</v>
      </c>
      <c r="F81" s="18">
        <v>3180</v>
      </c>
      <c r="G81" s="18">
        <v>3.18</v>
      </c>
      <c r="H81" s="40" t="s">
        <v>255</v>
      </c>
    </row>
    <row r="82" spans="1:8" ht="60">
      <c r="A82" s="14">
        <v>68</v>
      </c>
      <c r="B82" s="19" t="s">
        <v>9</v>
      </c>
      <c r="C82" s="16">
        <v>44405</v>
      </c>
      <c r="D82" s="15" t="s">
        <v>101</v>
      </c>
      <c r="E82" s="15" t="s">
        <v>102</v>
      </c>
      <c r="F82" s="17">
        <v>2391.2</v>
      </c>
      <c r="G82" s="18">
        <v>2.39</v>
      </c>
      <c r="H82" s="40" t="s">
        <v>257</v>
      </c>
    </row>
    <row r="83" spans="1:8" ht="90">
      <c r="A83" s="22">
        <v>69</v>
      </c>
      <c r="B83" s="22">
        <v>2894</v>
      </c>
      <c r="C83" s="23">
        <v>44397</v>
      </c>
      <c r="D83" s="22" t="s">
        <v>103</v>
      </c>
      <c r="E83" s="22" t="s">
        <v>104</v>
      </c>
      <c r="F83" s="18">
        <v>421052.63</v>
      </c>
      <c r="G83" s="18">
        <v>421.05</v>
      </c>
      <c r="H83" s="40" t="s">
        <v>258</v>
      </c>
    </row>
    <row r="84" spans="1:8" ht="90">
      <c r="A84" s="22">
        <v>70</v>
      </c>
      <c r="B84" s="22">
        <v>2895</v>
      </c>
      <c r="C84" s="23">
        <v>44397</v>
      </c>
      <c r="D84" s="15" t="s">
        <v>103</v>
      </c>
      <c r="E84" s="22" t="s">
        <v>104</v>
      </c>
      <c r="F84" s="18">
        <v>421052.63</v>
      </c>
      <c r="G84" s="18">
        <v>421.05</v>
      </c>
      <c r="H84" s="40" t="s">
        <v>259</v>
      </c>
    </row>
    <row r="85" spans="1:8" ht="60">
      <c r="A85" s="22">
        <v>71</v>
      </c>
      <c r="B85" s="22" t="s">
        <v>9</v>
      </c>
      <c r="C85" s="23">
        <v>44403</v>
      </c>
      <c r="D85" s="15" t="s">
        <v>24</v>
      </c>
      <c r="E85" s="15" t="s">
        <v>105</v>
      </c>
      <c r="F85" s="18">
        <v>995</v>
      </c>
      <c r="G85" s="18">
        <v>0.99</v>
      </c>
      <c r="H85" s="40" t="s">
        <v>198</v>
      </c>
    </row>
    <row r="86" spans="1:8" ht="75">
      <c r="A86" s="14">
        <v>72</v>
      </c>
      <c r="B86" s="19" t="s">
        <v>106</v>
      </c>
      <c r="C86" s="16">
        <v>44406</v>
      </c>
      <c r="D86" s="15" t="s">
        <v>260</v>
      </c>
      <c r="E86" s="15" t="s">
        <v>107</v>
      </c>
      <c r="F86" s="17">
        <v>10248</v>
      </c>
      <c r="G86" s="18">
        <v>10.25</v>
      </c>
      <c r="H86" s="40" t="s">
        <v>261</v>
      </c>
    </row>
    <row r="87" spans="1:8" ht="90">
      <c r="A87" s="22">
        <v>73</v>
      </c>
      <c r="B87" s="22">
        <v>7</v>
      </c>
      <c r="C87" s="23">
        <v>44378</v>
      </c>
      <c r="D87" s="15" t="s">
        <v>28</v>
      </c>
      <c r="E87" s="15" t="s">
        <v>19</v>
      </c>
      <c r="F87" s="18">
        <v>16966.15</v>
      </c>
      <c r="G87" s="35">
        <v>16.97</v>
      </c>
      <c r="H87" s="40" t="s">
        <v>179</v>
      </c>
    </row>
    <row r="88" spans="1:18" ht="75">
      <c r="A88" s="22">
        <v>74</v>
      </c>
      <c r="B88" s="22" t="s">
        <v>9</v>
      </c>
      <c r="C88" s="23">
        <v>44378</v>
      </c>
      <c r="D88" s="15" t="s">
        <v>26</v>
      </c>
      <c r="E88" s="15" t="s">
        <v>42</v>
      </c>
      <c r="F88" s="18">
        <v>6530</v>
      </c>
      <c r="G88" s="35">
        <v>6.53</v>
      </c>
      <c r="H88" s="40" t="s">
        <v>224</v>
      </c>
      <c r="R88" t="s">
        <v>161</v>
      </c>
    </row>
    <row r="89" spans="1:8" ht="15">
      <c r="A89" s="2"/>
      <c r="B89" s="44" t="s">
        <v>25</v>
      </c>
      <c r="C89" s="45"/>
      <c r="D89" s="45"/>
      <c r="E89" s="46"/>
      <c r="F89" s="3">
        <f>SUM(F74:F88)</f>
        <v>916939.31</v>
      </c>
      <c r="G89" s="3">
        <f>SUM(G74:G88)</f>
        <v>916.94</v>
      </c>
      <c r="H89" s="3"/>
    </row>
    <row r="90" spans="1:8" ht="15">
      <c r="A90" s="4"/>
      <c r="B90" s="41" t="s">
        <v>5</v>
      </c>
      <c r="C90" s="42"/>
      <c r="D90" s="42"/>
      <c r="E90" s="43"/>
      <c r="F90" s="5">
        <f>SUM(F73,F89)</f>
        <v>1667968.75</v>
      </c>
      <c r="G90" s="5">
        <f>SUM(G73,G89)</f>
        <v>1667.99</v>
      </c>
      <c r="H90" s="39"/>
    </row>
    <row r="91" spans="1:8" ht="45">
      <c r="A91" s="14">
        <v>75</v>
      </c>
      <c r="B91" s="19" t="s">
        <v>108</v>
      </c>
      <c r="C91" s="16">
        <v>44410</v>
      </c>
      <c r="D91" s="15" t="s">
        <v>51</v>
      </c>
      <c r="E91" s="15" t="s">
        <v>80</v>
      </c>
      <c r="F91" s="20">
        <v>987</v>
      </c>
      <c r="G91" s="20">
        <v>0.99</v>
      </c>
      <c r="H91" s="40" t="s">
        <v>237</v>
      </c>
    </row>
    <row r="92" spans="1:8" ht="60">
      <c r="A92" s="14">
        <v>76</v>
      </c>
      <c r="B92" s="19" t="s">
        <v>9</v>
      </c>
      <c r="C92" s="16">
        <v>44413</v>
      </c>
      <c r="D92" s="15" t="s">
        <v>24</v>
      </c>
      <c r="E92" s="15" t="s">
        <v>109</v>
      </c>
      <c r="F92" s="20">
        <v>4695</v>
      </c>
      <c r="G92" s="20">
        <v>4.7</v>
      </c>
      <c r="H92" s="40" t="s">
        <v>199</v>
      </c>
    </row>
    <row r="93" spans="1:8" ht="135">
      <c r="A93" s="14">
        <v>77</v>
      </c>
      <c r="B93" s="19" t="s">
        <v>110</v>
      </c>
      <c r="C93" s="16">
        <v>44410</v>
      </c>
      <c r="D93" s="15" t="s">
        <v>111</v>
      </c>
      <c r="E93" s="15" t="s">
        <v>90</v>
      </c>
      <c r="F93" s="20">
        <v>7000</v>
      </c>
      <c r="G93" s="20">
        <v>7</v>
      </c>
      <c r="H93" s="40" t="s">
        <v>262</v>
      </c>
    </row>
    <row r="94" spans="1:8" ht="45">
      <c r="A94" s="14">
        <v>78</v>
      </c>
      <c r="B94" s="24" t="s">
        <v>112</v>
      </c>
      <c r="C94" s="23">
        <v>44419</v>
      </c>
      <c r="D94" s="15" t="s">
        <v>113</v>
      </c>
      <c r="E94" s="15" t="s">
        <v>114</v>
      </c>
      <c r="F94" s="20">
        <v>700</v>
      </c>
      <c r="G94" s="20">
        <v>0.7</v>
      </c>
      <c r="H94" s="40" t="s">
        <v>263</v>
      </c>
    </row>
    <row r="95" spans="1:8" ht="60">
      <c r="A95" s="14">
        <v>79</v>
      </c>
      <c r="B95" s="24" t="s">
        <v>115</v>
      </c>
      <c r="C95" s="23">
        <v>44413</v>
      </c>
      <c r="D95" s="15" t="s">
        <v>116</v>
      </c>
      <c r="E95" s="15" t="s">
        <v>97</v>
      </c>
      <c r="F95" s="20">
        <v>5646</v>
      </c>
      <c r="G95" s="20">
        <v>5.65</v>
      </c>
      <c r="H95" s="40" t="s">
        <v>264</v>
      </c>
    </row>
    <row r="96" spans="1:8" ht="45">
      <c r="A96" s="14">
        <v>80</v>
      </c>
      <c r="B96" s="24" t="s">
        <v>117</v>
      </c>
      <c r="C96" s="23">
        <v>44418</v>
      </c>
      <c r="D96" s="15" t="s">
        <v>51</v>
      </c>
      <c r="E96" s="15" t="s">
        <v>80</v>
      </c>
      <c r="F96" s="18">
        <v>3104.03</v>
      </c>
      <c r="G96" s="18">
        <v>3.1</v>
      </c>
      <c r="H96" s="40" t="s">
        <v>238</v>
      </c>
    </row>
    <row r="97" spans="1:8" ht="60">
      <c r="A97" s="14">
        <v>81</v>
      </c>
      <c r="B97" s="16" t="s">
        <v>118</v>
      </c>
      <c r="C97" s="16">
        <v>44420</v>
      </c>
      <c r="D97" s="15" t="s">
        <v>51</v>
      </c>
      <c r="E97" s="15" t="s">
        <v>80</v>
      </c>
      <c r="F97" s="20">
        <v>2407.28</v>
      </c>
      <c r="G97" s="20">
        <v>2.41</v>
      </c>
      <c r="H97" s="40" t="s">
        <v>239</v>
      </c>
    </row>
    <row r="98" spans="1:8" ht="90">
      <c r="A98" s="14">
        <v>82</v>
      </c>
      <c r="B98" s="15" t="s">
        <v>119</v>
      </c>
      <c r="C98" s="16">
        <v>44411</v>
      </c>
      <c r="D98" s="15" t="s">
        <v>70</v>
      </c>
      <c r="E98" s="15" t="s">
        <v>71</v>
      </c>
      <c r="F98" s="20">
        <v>19380</v>
      </c>
      <c r="G98" s="20">
        <v>19.38</v>
      </c>
      <c r="H98" s="40" t="s">
        <v>265</v>
      </c>
    </row>
    <row r="99" spans="1:8" ht="75">
      <c r="A99" s="14">
        <v>83</v>
      </c>
      <c r="B99" s="24" t="s">
        <v>9</v>
      </c>
      <c r="C99" s="23">
        <v>44432</v>
      </c>
      <c r="D99" s="15" t="s">
        <v>96</v>
      </c>
      <c r="E99" s="15" t="s">
        <v>97</v>
      </c>
      <c r="F99" s="18">
        <v>2258</v>
      </c>
      <c r="G99" s="18">
        <v>2.26</v>
      </c>
      <c r="H99" s="40" t="s">
        <v>246</v>
      </c>
    </row>
    <row r="100" spans="1:8" ht="60">
      <c r="A100" s="14">
        <v>84</v>
      </c>
      <c r="B100" s="16" t="s">
        <v>123</v>
      </c>
      <c r="C100" s="16">
        <v>44438</v>
      </c>
      <c r="D100" s="15" t="s">
        <v>31</v>
      </c>
      <c r="E100" s="15" t="s">
        <v>124</v>
      </c>
      <c r="F100" s="20">
        <v>2076.29</v>
      </c>
      <c r="G100" s="20">
        <v>2.08</v>
      </c>
      <c r="H100" s="40" t="s">
        <v>272</v>
      </c>
    </row>
    <row r="101" spans="1:8" ht="75">
      <c r="A101" s="14">
        <v>85</v>
      </c>
      <c r="B101" s="15" t="s">
        <v>9</v>
      </c>
      <c r="C101" s="16">
        <v>44409</v>
      </c>
      <c r="D101" s="15" t="s">
        <v>26</v>
      </c>
      <c r="E101" s="15" t="s">
        <v>42</v>
      </c>
      <c r="F101" s="20">
        <v>27010</v>
      </c>
      <c r="G101" s="20">
        <v>27.01</v>
      </c>
      <c r="H101" s="40" t="s">
        <v>225</v>
      </c>
    </row>
    <row r="102" spans="1:8" ht="87.75" customHeight="1">
      <c r="A102" s="14">
        <v>86</v>
      </c>
      <c r="B102" s="15">
        <v>8</v>
      </c>
      <c r="C102" s="16">
        <v>44409</v>
      </c>
      <c r="D102" s="15" t="s">
        <v>28</v>
      </c>
      <c r="E102" s="15" t="s">
        <v>19</v>
      </c>
      <c r="F102" s="20">
        <v>15501.55</v>
      </c>
      <c r="G102" s="20">
        <v>15.5</v>
      </c>
      <c r="H102" s="40" t="s">
        <v>180</v>
      </c>
    </row>
    <row r="103" spans="1:8" ht="15">
      <c r="A103" s="2"/>
      <c r="B103" s="44" t="s">
        <v>6</v>
      </c>
      <c r="C103" s="45"/>
      <c r="D103" s="45"/>
      <c r="E103" s="46"/>
      <c r="F103" s="3">
        <f>SUM(F91:F102)</f>
        <v>90765.15000000001</v>
      </c>
      <c r="G103" s="3">
        <f>SUM(G91:G102)</f>
        <v>90.78</v>
      </c>
      <c r="H103" s="3"/>
    </row>
    <row r="104" spans="1:8" ht="15">
      <c r="A104" s="4"/>
      <c r="B104" s="41" t="s">
        <v>5</v>
      </c>
      <c r="C104" s="42"/>
      <c r="D104" s="42"/>
      <c r="E104" s="43"/>
      <c r="F104" s="5">
        <f>F103+F90</f>
        <v>1758733.9</v>
      </c>
      <c r="G104" s="5">
        <f>G103+G90</f>
        <v>1758.77</v>
      </c>
      <c r="H104" s="39"/>
    </row>
    <row r="105" spans="1:8" ht="60">
      <c r="A105" s="6">
        <v>87</v>
      </c>
      <c r="B105" s="13" t="s">
        <v>9</v>
      </c>
      <c r="C105" s="23">
        <v>44441</v>
      </c>
      <c r="D105" s="15" t="s">
        <v>24</v>
      </c>
      <c r="E105" s="15" t="s">
        <v>122</v>
      </c>
      <c r="F105" s="20">
        <v>7460</v>
      </c>
      <c r="G105" s="20">
        <v>7.46</v>
      </c>
      <c r="H105" s="40" t="s">
        <v>200</v>
      </c>
    </row>
    <row r="106" spans="1:8" ht="60">
      <c r="A106" s="14">
        <v>88</v>
      </c>
      <c r="B106" s="15" t="s">
        <v>9</v>
      </c>
      <c r="C106" s="16">
        <v>44442</v>
      </c>
      <c r="D106" s="15" t="s">
        <v>24</v>
      </c>
      <c r="E106" s="15" t="s">
        <v>125</v>
      </c>
      <c r="F106" s="20">
        <v>1460</v>
      </c>
      <c r="G106" s="20">
        <v>1.46</v>
      </c>
      <c r="H106" s="40" t="s">
        <v>201</v>
      </c>
    </row>
    <row r="107" spans="1:8" ht="60">
      <c r="A107" s="6">
        <v>89</v>
      </c>
      <c r="B107" s="11" t="s">
        <v>9</v>
      </c>
      <c r="C107" s="16">
        <v>44442</v>
      </c>
      <c r="D107" s="15" t="s">
        <v>24</v>
      </c>
      <c r="E107" s="15" t="s">
        <v>126</v>
      </c>
      <c r="F107" s="20">
        <v>2270</v>
      </c>
      <c r="G107" s="20">
        <v>2.27</v>
      </c>
      <c r="H107" s="40" t="s">
        <v>202</v>
      </c>
    </row>
    <row r="108" spans="1:8" ht="60">
      <c r="A108" s="6">
        <v>90</v>
      </c>
      <c r="B108" s="11" t="s">
        <v>9</v>
      </c>
      <c r="C108" s="16">
        <v>44445</v>
      </c>
      <c r="D108" s="15" t="s">
        <v>24</v>
      </c>
      <c r="E108" s="15" t="s">
        <v>127</v>
      </c>
      <c r="F108" s="20">
        <v>650</v>
      </c>
      <c r="G108" s="20">
        <v>0.65</v>
      </c>
      <c r="H108" s="40" t="s">
        <v>203</v>
      </c>
    </row>
    <row r="109" spans="1:8" ht="45">
      <c r="A109" s="6">
        <v>91</v>
      </c>
      <c r="B109" s="11" t="s">
        <v>128</v>
      </c>
      <c r="C109" s="16">
        <v>44445</v>
      </c>
      <c r="D109" s="15" t="s">
        <v>29</v>
      </c>
      <c r="E109" s="15" t="s">
        <v>129</v>
      </c>
      <c r="F109" s="20">
        <v>1400</v>
      </c>
      <c r="G109" s="20">
        <v>1.4</v>
      </c>
      <c r="H109" s="40" t="s">
        <v>273</v>
      </c>
    </row>
    <row r="110" spans="1:8" ht="60">
      <c r="A110" s="6">
        <v>92</v>
      </c>
      <c r="B110" s="11" t="s">
        <v>9</v>
      </c>
      <c r="C110" s="16">
        <v>44461</v>
      </c>
      <c r="D110" s="15" t="s">
        <v>24</v>
      </c>
      <c r="E110" s="15" t="s">
        <v>133</v>
      </c>
      <c r="F110" s="20">
        <v>1400</v>
      </c>
      <c r="G110" s="20">
        <v>1.4</v>
      </c>
      <c r="H110" s="40" t="s">
        <v>204</v>
      </c>
    </row>
    <row r="111" spans="1:8" ht="75">
      <c r="A111" s="6">
        <v>93</v>
      </c>
      <c r="B111" s="11" t="s">
        <v>9</v>
      </c>
      <c r="C111" s="16">
        <v>44440</v>
      </c>
      <c r="D111" s="15" t="s">
        <v>26</v>
      </c>
      <c r="E111" s="15" t="s">
        <v>42</v>
      </c>
      <c r="F111" s="20">
        <v>25722</v>
      </c>
      <c r="G111" s="20">
        <v>25.72</v>
      </c>
      <c r="H111" s="40" t="s">
        <v>226</v>
      </c>
    </row>
    <row r="112" spans="1:8" ht="45">
      <c r="A112" s="6">
        <v>94</v>
      </c>
      <c r="B112" s="11" t="s">
        <v>137</v>
      </c>
      <c r="C112" s="12">
        <v>44440</v>
      </c>
      <c r="D112" s="15" t="s">
        <v>28</v>
      </c>
      <c r="E112" s="15" t="s">
        <v>19</v>
      </c>
      <c r="F112" s="10">
        <v>13272.05</v>
      </c>
      <c r="G112" s="10">
        <v>13.27</v>
      </c>
      <c r="H112" s="40"/>
    </row>
    <row r="113" spans="1:8" ht="60">
      <c r="A113" s="6">
        <v>95</v>
      </c>
      <c r="B113" s="11" t="s">
        <v>159</v>
      </c>
      <c r="C113" s="12">
        <v>44442</v>
      </c>
      <c r="D113" s="15" t="s">
        <v>93</v>
      </c>
      <c r="E113" s="15" t="s">
        <v>160</v>
      </c>
      <c r="F113" s="10">
        <v>6600</v>
      </c>
      <c r="G113" s="10">
        <v>6.6</v>
      </c>
      <c r="H113" s="40" t="s">
        <v>256</v>
      </c>
    </row>
    <row r="114" spans="1:8" ht="15">
      <c r="A114" s="2"/>
      <c r="B114" s="44" t="s">
        <v>14</v>
      </c>
      <c r="C114" s="45"/>
      <c r="D114" s="45"/>
      <c r="E114" s="46"/>
      <c r="F114" s="3">
        <f>SUM(F105:F113)</f>
        <v>60234.05</v>
      </c>
      <c r="G114" s="3">
        <f>SUM(G105:G113)</f>
        <v>60.23</v>
      </c>
      <c r="H114" s="3"/>
    </row>
    <row r="115" spans="1:8" ht="15">
      <c r="A115" s="4"/>
      <c r="B115" s="41" t="s">
        <v>5</v>
      </c>
      <c r="C115" s="42"/>
      <c r="D115" s="42"/>
      <c r="E115" s="43"/>
      <c r="F115" s="5">
        <f>F114+F104</f>
        <v>1818967.95</v>
      </c>
      <c r="G115" s="5">
        <f>G114+G104</f>
        <v>1819</v>
      </c>
      <c r="H115" s="39"/>
    </row>
    <row r="116" spans="1:8" ht="60">
      <c r="A116" s="6">
        <v>96</v>
      </c>
      <c r="B116" s="7" t="s">
        <v>9</v>
      </c>
      <c r="C116" s="8">
        <v>44476</v>
      </c>
      <c r="D116" s="15" t="s">
        <v>24</v>
      </c>
      <c r="E116" s="15" t="s">
        <v>135</v>
      </c>
      <c r="F116" s="10">
        <v>1990</v>
      </c>
      <c r="G116" s="10">
        <v>1.99</v>
      </c>
      <c r="H116" s="40" t="s">
        <v>205</v>
      </c>
    </row>
    <row r="117" spans="1:8" ht="60">
      <c r="A117" s="6">
        <v>97</v>
      </c>
      <c r="B117" s="7" t="s">
        <v>9</v>
      </c>
      <c r="C117" s="8">
        <v>44476</v>
      </c>
      <c r="D117" s="15" t="s">
        <v>24</v>
      </c>
      <c r="E117" s="15" t="s">
        <v>109</v>
      </c>
      <c r="F117" s="10">
        <v>1170</v>
      </c>
      <c r="G117" s="10">
        <v>1.17</v>
      </c>
      <c r="H117" s="40" t="s">
        <v>206</v>
      </c>
    </row>
    <row r="118" spans="1:8" ht="60">
      <c r="A118" s="6">
        <v>98</v>
      </c>
      <c r="B118" s="7" t="s">
        <v>9</v>
      </c>
      <c r="C118" s="8">
        <v>44483</v>
      </c>
      <c r="D118" s="15" t="s">
        <v>24</v>
      </c>
      <c r="E118" s="15" t="s">
        <v>136</v>
      </c>
      <c r="F118" s="10">
        <v>1870</v>
      </c>
      <c r="G118" s="10">
        <v>1.87</v>
      </c>
      <c r="H118" s="40" t="s">
        <v>207</v>
      </c>
    </row>
    <row r="119" spans="1:8" ht="90">
      <c r="A119" s="6">
        <v>99</v>
      </c>
      <c r="B119" s="7" t="s">
        <v>138</v>
      </c>
      <c r="C119" s="8">
        <v>44470</v>
      </c>
      <c r="D119" s="15" t="s">
        <v>70</v>
      </c>
      <c r="E119" s="15" t="s">
        <v>71</v>
      </c>
      <c r="F119" s="10">
        <v>32868</v>
      </c>
      <c r="G119" s="10">
        <v>32.87</v>
      </c>
      <c r="H119" s="40" t="s">
        <v>266</v>
      </c>
    </row>
    <row r="120" spans="1:8" ht="45">
      <c r="A120" s="6">
        <v>100</v>
      </c>
      <c r="B120" s="7" t="s">
        <v>139</v>
      </c>
      <c r="C120" s="8">
        <v>44490</v>
      </c>
      <c r="D120" s="9" t="s">
        <v>51</v>
      </c>
      <c r="E120" s="9" t="s">
        <v>80</v>
      </c>
      <c r="F120" s="10">
        <v>1200.12</v>
      </c>
      <c r="G120" s="10">
        <v>1.2</v>
      </c>
      <c r="H120" s="40" t="s">
        <v>240</v>
      </c>
    </row>
    <row r="121" spans="1:8" ht="60">
      <c r="A121" s="6">
        <v>101</v>
      </c>
      <c r="B121" s="7" t="s">
        <v>9</v>
      </c>
      <c r="C121" s="8">
        <v>44470</v>
      </c>
      <c r="D121" s="15" t="s">
        <v>24</v>
      </c>
      <c r="E121" s="15" t="s">
        <v>57</v>
      </c>
      <c r="F121" s="10">
        <v>2920</v>
      </c>
      <c r="G121" s="10">
        <v>2.92</v>
      </c>
      <c r="H121" s="40" t="s">
        <v>208</v>
      </c>
    </row>
    <row r="122" spans="1:8" ht="60">
      <c r="A122" s="6">
        <v>102</v>
      </c>
      <c r="B122" s="11" t="s">
        <v>9</v>
      </c>
      <c r="C122" s="12">
        <v>44497</v>
      </c>
      <c r="D122" s="9" t="s">
        <v>142</v>
      </c>
      <c r="E122" s="9" t="s">
        <v>140</v>
      </c>
      <c r="F122" s="10">
        <v>2000</v>
      </c>
      <c r="G122" s="10">
        <v>2</v>
      </c>
      <c r="H122" s="40" t="s">
        <v>274</v>
      </c>
    </row>
    <row r="123" spans="1:8" ht="45">
      <c r="A123" s="6">
        <v>103</v>
      </c>
      <c r="B123" s="7" t="s">
        <v>9</v>
      </c>
      <c r="C123" s="8">
        <v>44490</v>
      </c>
      <c r="D123" s="15" t="s">
        <v>141</v>
      </c>
      <c r="E123" s="15" t="s">
        <v>47</v>
      </c>
      <c r="F123" s="10">
        <v>16700</v>
      </c>
      <c r="G123" s="10">
        <v>16.7</v>
      </c>
      <c r="H123" s="40" t="s">
        <v>275</v>
      </c>
    </row>
    <row r="124" spans="1:8" ht="91.5" customHeight="1">
      <c r="A124" s="6">
        <v>104</v>
      </c>
      <c r="B124" s="11" t="s">
        <v>143</v>
      </c>
      <c r="C124" s="12">
        <v>44470</v>
      </c>
      <c r="D124" s="15" t="s">
        <v>28</v>
      </c>
      <c r="E124" s="15" t="s">
        <v>19</v>
      </c>
      <c r="F124" s="10">
        <v>8400</v>
      </c>
      <c r="G124" s="10">
        <v>8.4</v>
      </c>
      <c r="H124" s="40" t="s">
        <v>181</v>
      </c>
    </row>
    <row r="125" spans="1:8" ht="75">
      <c r="A125" s="6">
        <v>105</v>
      </c>
      <c r="B125" s="7" t="s">
        <v>9</v>
      </c>
      <c r="C125" s="8">
        <v>44470</v>
      </c>
      <c r="D125" s="15" t="s">
        <v>26</v>
      </c>
      <c r="E125" s="15" t="s">
        <v>42</v>
      </c>
      <c r="F125" s="10">
        <v>30960</v>
      </c>
      <c r="G125" s="10">
        <v>30.96</v>
      </c>
      <c r="H125" s="40" t="s">
        <v>227</v>
      </c>
    </row>
    <row r="126" spans="1:8" ht="60">
      <c r="A126" s="6">
        <v>106</v>
      </c>
      <c r="B126" s="11" t="s">
        <v>147</v>
      </c>
      <c r="C126" s="12">
        <v>44470</v>
      </c>
      <c r="D126" s="15" t="s">
        <v>148</v>
      </c>
      <c r="E126" s="15" t="s">
        <v>149</v>
      </c>
      <c r="F126" s="10">
        <v>18000</v>
      </c>
      <c r="G126" s="10">
        <v>18</v>
      </c>
      <c r="H126" s="40" t="s">
        <v>276</v>
      </c>
    </row>
    <row r="127" spans="1:8" ht="15">
      <c r="A127" s="2"/>
      <c r="B127" s="44" t="s">
        <v>15</v>
      </c>
      <c r="C127" s="45"/>
      <c r="D127" s="45"/>
      <c r="E127" s="46"/>
      <c r="F127" s="3">
        <f>SUM(F116:F126)</f>
        <v>118078.12</v>
      </c>
      <c r="G127" s="3">
        <f>SUM(G116:G126)</f>
        <v>118.08000000000001</v>
      </c>
      <c r="H127" s="3"/>
    </row>
    <row r="128" spans="1:8" ht="15">
      <c r="A128" s="4"/>
      <c r="B128" s="41" t="s">
        <v>5</v>
      </c>
      <c r="C128" s="42"/>
      <c r="D128" s="42"/>
      <c r="E128" s="43"/>
      <c r="F128" s="5">
        <f>F127+F115</f>
        <v>1937046.0699999998</v>
      </c>
      <c r="G128" s="5">
        <f>G127+G115</f>
        <v>1937.08</v>
      </c>
      <c r="H128" s="39"/>
    </row>
    <row r="129" spans="1:8" ht="60">
      <c r="A129" s="6">
        <v>107</v>
      </c>
      <c r="B129" s="7" t="s">
        <v>9</v>
      </c>
      <c r="C129" s="8">
        <v>44510</v>
      </c>
      <c r="D129" s="15" t="s">
        <v>24</v>
      </c>
      <c r="E129" s="15" t="s">
        <v>109</v>
      </c>
      <c r="F129" s="10">
        <v>3145</v>
      </c>
      <c r="G129" s="10">
        <v>3.15</v>
      </c>
      <c r="H129" s="40" t="s">
        <v>209</v>
      </c>
    </row>
    <row r="130" spans="1:8" ht="60">
      <c r="A130" s="6">
        <v>108</v>
      </c>
      <c r="B130" s="7" t="s">
        <v>9</v>
      </c>
      <c r="C130" s="8">
        <v>44510</v>
      </c>
      <c r="D130" s="15" t="s">
        <v>24</v>
      </c>
      <c r="E130" s="15" t="s">
        <v>105</v>
      </c>
      <c r="F130" s="10">
        <v>1800</v>
      </c>
      <c r="G130" s="10">
        <v>1.8</v>
      </c>
      <c r="H130" s="40" t="s">
        <v>210</v>
      </c>
    </row>
    <row r="131" spans="1:8" ht="60">
      <c r="A131" s="6">
        <v>109</v>
      </c>
      <c r="B131" s="7">
        <v>32</v>
      </c>
      <c r="C131" s="8">
        <v>44515</v>
      </c>
      <c r="D131" s="9" t="s">
        <v>142</v>
      </c>
      <c r="E131" s="9" t="s">
        <v>140</v>
      </c>
      <c r="F131" s="10">
        <v>2000</v>
      </c>
      <c r="G131" s="10">
        <v>2</v>
      </c>
      <c r="H131" s="40" t="s">
        <v>277</v>
      </c>
    </row>
    <row r="132" spans="1:8" ht="60">
      <c r="A132" s="6">
        <v>110</v>
      </c>
      <c r="B132" s="7" t="s">
        <v>144</v>
      </c>
      <c r="C132" s="8">
        <v>44524</v>
      </c>
      <c r="D132" s="15" t="s">
        <v>145</v>
      </c>
      <c r="E132" s="15" t="s">
        <v>146</v>
      </c>
      <c r="F132" s="10">
        <v>1076.02</v>
      </c>
      <c r="G132" s="10">
        <v>1.08</v>
      </c>
      <c r="H132" s="40" t="s">
        <v>278</v>
      </c>
    </row>
    <row r="133" spans="1:8" ht="60">
      <c r="A133" s="6">
        <v>111</v>
      </c>
      <c r="B133" s="7" t="s">
        <v>9</v>
      </c>
      <c r="C133" s="8">
        <v>44525</v>
      </c>
      <c r="D133" s="15" t="s">
        <v>24</v>
      </c>
      <c r="E133" s="15" t="s">
        <v>109</v>
      </c>
      <c r="F133" s="10">
        <v>805</v>
      </c>
      <c r="G133" s="10">
        <v>0.81</v>
      </c>
      <c r="H133" s="40" t="s">
        <v>211</v>
      </c>
    </row>
    <row r="134" spans="1:8" ht="75">
      <c r="A134" s="6">
        <v>112</v>
      </c>
      <c r="B134" s="7" t="s">
        <v>9</v>
      </c>
      <c r="C134" s="8">
        <v>40876</v>
      </c>
      <c r="D134" s="15" t="s">
        <v>152</v>
      </c>
      <c r="E134" s="15" t="s">
        <v>153</v>
      </c>
      <c r="F134" s="10">
        <v>3040</v>
      </c>
      <c r="G134" s="10">
        <v>3.04</v>
      </c>
      <c r="H134" s="40" t="s">
        <v>279</v>
      </c>
    </row>
    <row r="135" spans="1:8" ht="92.25" customHeight="1">
      <c r="A135" s="6">
        <v>113</v>
      </c>
      <c r="B135" s="7">
        <v>11</v>
      </c>
      <c r="C135" s="8">
        <v>44501</v>
      </c>
      <c r="D135" s="15" t="s">
        <v>28</v>
      </c>
      <c r="E135" s="15" t="s">
        <v>19</v>
      </c>
      <c r="F135" s="10">
        <v>8278.2</v>
      </c>
      <c r="G135" s="10">
        <v>8.28</v>
      </c>
      <c r="H135" s="40" t="s">
        <v>182</v>
      </c>
    </row>
    <row r="136" spans="1:8" ht="15">
      <c r="A136" s="2"/>
      <c r="B136" s="44" t="s">
        <v>16</v>
      </c>
      <c r="C136" s="45"/>
      <c r="D136" s="45"/>
      <c r="E136" s="46"/>
      <c r="F136" s="3">
        <f>SUM(F129:F135)</f>
        <v>20144.22</v>
      </c>
      <c r="G136" s="3">
        <f>SUM(G129:G135)</f>
        <v>20.160000000000004</v>
      </c>
      <c r="H136" s="3"/>
    </row>
    <row r="137" spans="1:8" ht="15">
      <c r="A137" s="4"/>
      <c r="B137" s="41" t="s">
        <v>5</v>
      </c>
      <c r="C137" s="42"/>
      <c r="D137" s="42"/>
      <c r="E137" s="43"/>
      <c r="F137" s="5">
        <f>F136+F128</f>
        <v>1957190.2899999998</v>
      </c>
      <c r="G137" s="5">
        <f>G136+G128</f>
        <v>1957.24</v>
      </c>
      <c r="H137" s="39"/>
    </row>
    <row r="138" spans="1:8" ht="75">
      <c r="A138" s="6">
        <v>114</v>
      </c>
      <c r="B138" s="7">
        <v>130</v>
      </c>
      <c r="C138" s="8">
        <v>44531</v>
      </c>
      <c r="D138" s="15" t="s">
        <v>40</v>
      </c>
      <c r="E138" s="15" t="s">
        <v>150</v>
      </c>
      <c r="F138" s="10">
        <v>10492</v>
      </c>
      <c r="G138" s="10">
        <v>10.49</v>
      </c>
      <c r="H138" s="40" t="s">
        <v>218</v>
      </c>
    </row>
    <row r="139" spans="1:8" ht="45">
      <c r="A139" s="6">
        <v>115</v>
      </c>
      <c r="B139" s="33">
        <v>121113012461</v>
      </c>
      <c r="C139" s="8">
        <v>44532</v>
      </c>
      <c r="D139" s="15" t="s">
        <v>49</v>
      </c>
      <c r="E139" s="15" t="s">
        <v>151</v>
      </c>
      <c r="F139" s="10">
        <v>1000</v>
      </c>
      <c r="G139" s="10">
        <v>1</v>
      </c>
      <c r="H139" s="40" t="s">
        <v>232</v>
      </c>
    </row>
    <row r="140" spans="1:8" ht="60">
      <c r="A140" s="6">
        <v>116</v>
      </c>
      <c r="B140" s="7">
        <v>41</v>
      </c>
      <c r="C140" s="8">
        <v>44539</v>
      </c>
      <c r="D140" s="9" t="s">
        <v>154</v>
      </c>
      <c r="E140" s="9" t="s">
        <v>155</v>
      </c>
      <c r="F140" s="10">
        <v>10718</v>
      </c>
      <c r="G140" s="10">
        <v>10.72</v>
      </c>
      <c r="H140" s="40" t="s">
        <v>281</v>
      </c>
    </row>
    <row r="141" spans="1:8" ht="60">
      <c r="A141" s="6">
        <v>117</v>
      </c>
      <c r="B141" s="7" t="s">
        <v>9</v>
      </c>
      <c r="C141" s="8">
        <v>44538</v>
      </c>
      <c r="D141" s="15" t="s">
        <v>24</v>
      </c>
      <c r="E141" s="9" t="s">
        <v>105</v>
      </c>
      <c r="F141" s="10">
        <v>895</v>
      </c>
      <c r="G141" s="10">
        <v>0.9</v>
      </c>
      <c r="H141" s="40" t="s">
        <v>212</v>
      </c>
    </row>
    <row r="142" spans="1:8" ht="75">
      <c r="A142" s="6">
        <v>118</v>
      </c>
      <c r="B142" s="7" t="s">
        <v>9</v>
      </c>
      <c r="C142" s="8">
        <v>44553</v>
      </c>
      <c r="D142" s="9" t="s">
        <v>152</v>
      </c>
      <c r="E142" s="9" t="s">
        <v>156</v>
      </c>
      <c r="F142" s="10">
        <v>1700</v>
      </c>
      <c r="G142" s="10">
        <v>1.7</v>
      </c>
      <c r="H142" s="40" t="s">
        <v>280</v>
      </c>
    </row>
    <row r="143" spans="1:8" ht="80.25" customHeight="1">
      <c r="A143" s="6">
        <v>119</v>
      </c>
      <c r="B143" s="7">
        <v>35</v>
      </c>
      <c r="C143" s="8">
        <v>44554</v>
      </c>
      <c r="D143" s="9" t="s">
        <v>142</v>
      </c>
      <c r="E143" s="9" t="s">
        <v>140</v>
      </c>
      <c r="F143" s="10">
        <v>2000</v>
      </c>
      <c r="G143" s="10">
        <v>2</v>
      </c>
      <c r="H143" s="40" t="s">
        <v>282</v>
      </c>
    </row>
    <row r="144" spans="1:8" ht="60">
      <c r="A144" s="6">
        <v>120</v>
      </c>
      <c r="B144" s="7">
        <v>12</v>
      </c>
      <c r="C144" s="8">
        <v>44531</v>
      </c>
      <c r="D144" s="15" t="s">
        <v>28</v>
      </c>
      <c r="E144" s="15" t="s">
        <v>19</v>
      </c>
      <c r="F144" s="10">
        <v>8968.05</v>
      </c>
      <c r="G144" s="10">
        <v>8.97</v>
      </c>
      <c r="H144" s="40" t="s">
        <v>183</v>
      </c>
    </row>
    <row r="145" spans="1:8" ht="60">
      <c r="A145" s="6">
        <v>121</v>
      </c>
      <c r="B145" s="7" t="s">
        <v>9</v>
      </c>
      <c r="C145" s="8">
        <v>44552</v>
      </c>
      <c r="D145" s="15" t="s">
        <v>24</v>
      </c>
      <c r="E145" s="15" t="s">
        <v>109</v>
      </c>
      <c r="F145" s="10">
        <v>880</v>
      </c>
      <c r="G145" s="10">
        <v>0.8</v>
      </c>
      <c r="H145" s="40" t="s">
        <v>213</v>
      </c>
    </row>
    <row r="146" spans="1:8" ht="45">
      <c r="A146" s="6">
        <v>121</v>
      </c>
      <c r="B146" s="7">
        <v>13</v>
      </c>
      <c r="C146" s="8">
        <v>44923</v>
      </c>
      <c r="D146" s="15" t="s">
        <v>28</v>
      </c>
      <c r="E146" s="15" t="s">
        <v>19</v>
      </c>
      <c r="F146" s="10">
        <v>1149.75</v>
      </c>
      <c r="G146" s="10">
        <v>1.15</v>
      </c>
      <c r="H146" s="40" t="s">
        <v>184</v>
      </c>
    </row>
    <row r="147" spans="1:8" ht="15">
      <c r="A147" s="2"/>
      <c r="B147" s="44" t="s">
        <v>7</v>
      </c>
      <c r="C147" s="45"/>
      <c r="D147" s="45"/>
      <c r="E147" s="46"/>
      <c r="F147" s="3">
        <f>SUM(F138:F146)</f>
        <v>37802.8</v>
      </c>
      <c r="G147" s="3">
        <f>SUM(G138:G146)</f>
        <v>37.73</v>
      </c>
      <c r="H147" s="3"/>
    </row>
    <row r="148" spans="1:8" ht="15">
      <c r="A148" s="4"/>
      <c r="B148" s="41" t="s">
        <v>5</v>
      </c>
      <c r="C148" s="42"/>
      <c r="D148" s="42"/>
      <c r="E148" s="43"/>
      <c r="F148" s="5">
        <f>F147+F137</f>
        <v>1994993.0899999999</v>
      </c>
      <c r="G148" s="5">
        <f>G137+G147</f>
        <v>1994.97</v>
      </c>
      <c r="H148" s="39"/>
    </row>
    <row r="150" spans="1:8" ht="84" customHeight="1">
      <c r="A150" s="47" t="s">
        <v>162</v>
      </c>
      <c r="B150" s="48"/>
      <c r="C150" s="48"/>
      <c r="D150" s="48"/>
      <c r="E150" s="49" t="s">
        <v>121</v>
      </c>
      <c r="F150" s="49"/>
      <c r="G150" s="49"/>
      <c r="H150" s="49"/>
    </row>
  </sheetData>
  <sheetProtection/>
  <mergeCells count="28">
    <mergeCell ref="E150:H150"/>
    <mergeCell ref="E1:H1"/>
    <mergeCell ref="A1:D1"/>
    <mergeCell ref="B24:E24"/>
    <mergeCell ref="B25:E25"/>
    <mergeCell ref="B90:E90"/>
    <mergeCell ref="B72:E72"/>
    <mergeCell ref="B38:E38"/>
    <mergeCell ref="B37:E37"/>
    <mergeCell ref="B15:E15"/>
    <mergeCell ref="B14:E14"/>
    <mergeCell ref="A150:D150"/>
    <mergeCell ref="B52:E52"/>
    <mergeCell ref="B137:E137"/>
    <mergeCell ref="B127:E127"/>
    <mergeCell ref="B136:E136"/>
    <mergeCell ref="B115:E115"/>
    <mergeCell ref="B104:E104"/>
    <mergeCell ref="B103:E103"/>
    <mergeCell ref="B59:E59"/>
    <mergeCell ref="B128:E128"/>
    <mergeCell ref="B148:E148"/>
    <mergeCell ref="B58:E58"/>
    <mergeCell ref="B147:E147"/>
    <mergeCell ref="B73:E73"/>
    <mergeCell ref="B53:E53"/>
    <mergeCell ref="B89:E89"/>
    <mergeCell ref="B114:E114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portrait" paperSize="9" scale="76" r:id="rId1"/>
  <rowBreaks count="4" manualBreakCount="4">
    <brk id="75" max="255" man="1"/>
    <brk id="92" max="255" man="1"/>
    <brk id="108" max="255" man="1"/>
    <brk id="125" max="255" man="1"/>
  </rowBreaks>
  <colBreaks count="1" manualBreakCount="1">
    <brk id="8" max="1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2022-12-05T06:32:19Z</cp:lastPrinted>
  <dcterms:created xsi:type="dcterms:W3CDTF">1996-10-08T23:32:33Z</dcterms:created>
  <dcterms:modified xsi:type="dcterms:W3CDTF">2022-12-05T10:47:03Z</dcterms:modified>
  <cp:category/>
  <cp:version/>
  <cp:contentType/>
  <cp:contentStatus/>
</cp:coreProperties>
</file>